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G:\Modificaciones de registros SGC Ene 2026\"/>
    </mc:Choice>
  </mc:AlternateContent>
  <xr:revisionPtr revIDLastSave="0" documentId="13_ncr:1_{25869219-2F63-4446-92F6-C10466137657}" xr6:coauthVersionLast="47" xr6:coauthVersionMax="47" xr10:uidLastSave="{00000000-0000-0000-0000-000000000000}"/>
  <bookViews>
    <workbookView xWindow="-120" yWindow="-120" windowWidth="29040" windowHeight="15720" firstSheet="3" activeTab="4" xr2:uid="{00000000-000D-0000-FFFF-FFFF00000000}"/>
  </bookViews>
  <sheets>
    <sheet name="Hoja2" sheetId="2" state="hidden" r:id="rId1"/>
    <sheet name="Hoja3" sheetId="3" state="hidden" r:id="rId2"/>
    <sheet name=" UNIDAD II" sheetId="4" state="hidden" r:id="rId3"/>
    <sheet name="60%" sheetId="13" r:id="rId4"/>
    <sheet name="40 %"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0" l="1"/>
  <c r="H19" i="10" s="1"/>
  <c r="G20" i="10"/>
  <c r="H20" i="10" s="1"/>
  <c r="I20" i="10" s="1"/>
  <c r="J20" i="10" s="1"/>
  <c r="G21" i="10"/>
  <c r="H21" i="10" s="1"/>
  <c r="I21" i="10" s="1"/>
  <c r="G22" i="10"/>
  <c r="H22" i="10" s="1"/>
  <c r="G23" i="10"/>
  <c r="H23" i="10" s="1"/>
  <c r="I23" i="10" s="1"/>
  <c r="J23" i="10" s="1"/>
  <c r="G24" i="10"/>
  <c r="H24" i="10" s="1"/>
  <c r="I24" i="10" s="1"/>
  <c r="J24" i="10" s="1"/>
  <c r="G25" i="10"/>
  <c r="H25" i="10" s="1"/>
  <c r="I25" i="10" s="1"/>
  <c r="G26" i="10"/>
  <c r="H26" i="10" s="1"/>
  <c r="I26" i="10" s="1"/>
  <c r="J26" i="10" s="1"/>
  <c r="G27" i="10"/>
  <c r="H27" i="10" s="1"/>
  <c r="I27" i="10" s="1"/>
  <c r="G28" i="10"/>
  <c r="H28" i="10" s="1"/>
  <c r="I28" i="10" s="1"/>
  <c r="G29" i="10"/>
  <c r="H29" i="10" s="1"/>
  <c r="I29" i="10" s="1"/>
  <c r="G30" i="10"/>
  <c r="H30" i="10" s="1"/>
  <c r="I30" i="10" s="1"/>
  <c r="J30" i="10" s="1"/>
  <c r="G31" i="10"/>
  <c r="H31" i="10" s="1"/>
  <c r="I31" i="10" s="1"/>
  <c r="J31" i="10" s="1"/>
  <c r="G32" i="10"/>
  <c r="H32" i="10" s="1"/>
  <c r="I32" i="10" s="1"/>
  <c r="G33" i="10"/>
  <c r="H33" i="10" s="1"/>
  <c r="I33" i="10" s="1"/>
  <c r="G34" i="10"/>
  <c r="H34" i="10" s="1"/>
  <c r="G35" i="10"/>
  <c r="H35" i="10" s="1"/>
  <c r="I35" i="10" s="1"/>
  <c r="J35" i="10" s="1"/>
  <c r="G36" i="10"/>
  <c r="H36" i="10" s="1"/>
  <c r="I36" i="10" s="1"/>
  <c r="J36" i="10" s="1"/>
  <c r="G37" i="10"/>
  <c r="H37" i="10" s="1"/>
  <c r="I37" i="10" s="1"/>
  <c r="J37" i="10" s="1"/>
  <c r="G38" i="10"/>
  <c r="H38" i="10" s="1"/>
  <c r="I38" i="10" s="1"/>
  <c r="J38" i="10" s="1"/>
  <c r="G39" i="10"/>
  <c r="H39" i="10" s="1"/>
  <c r="I39" i="10" s="1"/>
  <c r="G40" i="10"/>
  <c r="G41" i="10"/>
  <c r="H41" i="10" s="1"/>
  <c r="I41" i="10" s="1"/>
  <c r="G42" i="10"/>
  <c r="H42" i="10" s="1"/>
  <c r="I42" i="10" s="1"/>
  <c r="J42" i="10" s="1"/>
  <c r="G43" i="10"/>
  <c r="H43" i="10" s="1"/>
  <c r="I43" i="10" s="1"/>
  <c r="J43" i="10" s="1"/>
  <c r="G44" i="10"/>
  <c r="H44" i="10" s="1"/>
  <c r="I44" i="10" s="1"/>
  <c r="G45" i="10"/>
  <c r="H45" i="10" s="1"/>
  <c r="I45" i="10" s="1"/>
  <c r="G46" i="10"/>
  <c r="H46" i="10" s="1"/>
  <c r="I46" i="10" s="1"/>
  <c r="J46" i="10" s="1"/>
  <c r="G47" i="10"/>
  <c r="H47" i="10" s="1"/>
  <c r="I47" i="10" s="1"/>
  <c r="J47" i="10" s="1"/>
  <c r="G48" i="10"/>
  <c r="H48" i="10" s="1"/>
  <c r="I48" i="10" s="1"/>
  <c r="J48" i="10" s="1"/>
  <c r="G49" i="10"/>
  <c r="H49" i="10" s="1"/>
  <c r="I49" i="10" s="1"/>
  <c r="G50" i="10"/>
  <c r="H50" i="10" s="1"/>
  <c r="I50" i="10" s="1"/>
  <c r="J50" i="10" s="1"/>
  <c r="G51" i="10"/>
  <c r="H51" i="10" s="1"/>
  <c r="I51" i="10" s="1"/>
  <c r="G52" i="10"/>
  <c r="H52" i="10" s="1"/>
  <c r="I52" i="10" s="1"/>
  <c r="G53" i="10"/>
  <c r="H53" i="10" s="1"/>
  <c r="I53" i="10" s="1"/>
  <c r="G54" i="10"/>
  <c r="H54" i="10" s="1"/>
  <c r="I54" i="10" s="1"/>
  <c r="J54" i="10" s="1"/>
  <c r="G55" i="10"/>
  <c r="H55" i="10" s="1"/>
  <c r="I55" i="10" s="1"/>
  <c r="J55" i="10" s="1"/>
  <c r="G56" i="10"/>
  <c r="H56" i="10" s="1"/>
  <c r="I56" i="10" s="1"/>
  <c r="J56" i="10" s="1"/>
  <c r="G57" i="10"/>
  <c r="H57" i="10" s="1"/>
  <c r="I57" i="10" s="1"/>
  <c r="G18" i="10"/>
  <c r="H18" i="10" s="1"/>
  <c r="G17" i="10"/>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I32" i="13"/>
  <c r="H32" i="13"/>
  <c r="J68" i="13" s="1"/>
  <c r="G32" i="13"/>
  <c r="F32" i="13"/>
  <c r="E32" i="13"/>
  <c r="D32" i="13"/>
  <c r="J74" i="13" s="1"/>
  <c r="C32" i="13"/>
  <c r="J72" i="13"/>
  <c r="J64" i="13"/>
  <c r="J56" i="13"/>
  <c r="J48" i="13"/>
  <c r="J40" i="13"/>
  <c r="I31" i="13"/>
  <c r="H31" i="13"/>
  <c r="G31" i="13"/>
  <c r="F31" i="13"/>
  <c r="E31" i="13"/>
  <c r="D31" i="13"/>
  <c r="C31" i="13"/>
  <c r="C28" i="13"/>
  <c r="I31" i="4"/>
  <c r="R74" i="4"/>
  <c r="H31" i="4"/>
  <c r="Q74" i="4"/>
  <c r="P74" i="4"/>
  <c r="F31" i="4"/>
  <c r="O74" i="4"/>
  <c r="E31" i="4"/>
  <c r="N74" i="4"/>
  <c r="D31" i="4"/>
  <c r="M74" i="4"/>
  <c r="C31" i="4"/>
  <c r="L74" i="4"/>
  <c r="J74" i="4"/>
  <c r="R73" i="4"/>
  <c r="Q73" i="4"/>
  <c r="P73" i="4"/>
  <c r="O73" i="4"/>
  <c r="N73" i="4"/>
  <c r="M73" i="4"/>
  <c r="L73" i="4"/>
  <c r="J73" i="4"/>
  <c r="R72" i="4"/>
  <c r="Q72" i="4"/>
  <c r="P72" i="4"/>
  <c r="O72" i="4"/>
  <c r="N72" i="4"/>
  <c r="M72" i="4"/>
  <c r="L72" i="4"/>
  <c r="R71" i="4"/>
  <c r="Q71" i="4"/>
  <c r="P71" i="4"/>
  <c r="O71" i="4"/>
  <c r="N71" i="4"/>
  <c r="M71" i="4"/>
  <c r="L71" i="4"/>
  <c r="J71" i="4"/>
  <c r="R70" i="4"/>
  <c r="Q70" i="4"/>
  <c r="P70" i="4"/>
  <c r="O70" i="4"/>
  <c r="N70" i="4"/>
  <c r="M70" i="4"/>
  <c r="L70" i="4"/>
  <c r="J70" i="4"/>
  <c r="R69" i="4"/>
  <c r="Q69" i="4"/>
  <c r="P69" i="4"/>
  <c r="O69" i="4"/>
  <c r="N69" i="4"/>
  <c r="M69" i="4"/>
  <c r="L69" i="4"/>
  <c r="J69" i="4"/>
  <c r="R68" i="4"/>
  <c r="Q68" i="4"/>
  <c r="P68" i="4"/>
  <c r="O68" i="4"/>
  <c r="N68" i="4"/>
  <c r="M68" i="4"/>
  <c r="L68" i="4"/>
  <c r="J68" i="4"/>
  <c r="R67" i="4"/>
  <c r="Q67" i="4"/>
  <c r="P67" i="4"/>
  <c r="O67" i="4"/>
  <c r="N67" i="4"/>
  <c r="M67" i="4"/>
  <c r="L67" i="4"/>
  <c r="J67" i="4"/>
  <c r="R66" i="4"/>
  <c r="Q66" i="4"/>
  <c r="P66" i="4"/>
  <c r="O66" i="4"/>
  <c r="N66" i="4"/>
  <c r="M66" i="4"/>
  <c r="L66" i="4"/>
  <c r="J66" i="4"/>
  <c r="R65" i="4"/>
  <c r="Q65" i="4"/>
  <c r="P65" i="4"/>
  <c r="O65" i="4"/>
  <c r="N65" i="4"/>
  <c r="M65" i="4"/>
  <c r="L65" i="4"/>
  <c r="J65" i="4"/>
  <c r="R64" i="4"/>
  <c r="Q64" i="4"/>
  <c r="P64" i="4"/>
  <c r="O64" i="4"/>
  <c r="N64" i="4"/>
  <c r="M64" i="4"/>
  <c r="L64" i="4"/>
  <c r="J64" i="4"/>
  <c r="R63" i="4"/>
  <c r="Q63" i="4"/>
  <c r="P63" i="4"/>
  <c r="O63" i="4"/>
  <c r="N63" i="4"/>
  <c r="M63" i="4"/>
  <c r="L63" i="4"/>
  <c r="J63" i="4"/>
  <c r="R62" i="4"/>
  <c r="Q62" i="4"/>
  <c r="P62" i="4"/>
  <c r="O62" i="4"/>
  <c r="N62" i="4"/>
  <c r="M62" i="4"/>
  <c r="L62" i="4"/>
  <c r="J62" i="4"/>
  <c r="R61" i="4"/>
  <c r="Q61" i="4"/>
  <c r="P61" i="4"/>
  <c r="O61" i="4"/>
  <c r="N61" i="4"/>
  <c r="M61" i="4"/>
  <c r="L61" i="4"/>
  <c r="J61" i="4"/>
  <c r="R60" i="4"/>
  <c r="Q60" i="4"/>
  <c r="P60" i="4"/>
  <c r="O60" i="4"/>
  <c r="N60" i="4"/>
  <c r="M60" i="4"/>
  <c r="L60" i="4"/>
  <c r="J60" i="4"/>
  <c r="R59" i="4"/>
  <c r="Q59" i="4"/>
  <c r="P59" i="4"/>
  <c r="O59" i="4"/>
  <c r="N59" i="4"/>
  <c r="M59" i="4"/>
  <c r="L59" i="4"/>
  <c r="J59" i="4"/>
  <c r="R58" i="4"/>
  <c r="Q58" i="4"/>
  <c r="P58" i="4"/>
  <c r="O58" i="4"/>
  <c r="N58" i="4"/>
  <c r="M58" i="4"/>
  <c r="L58" i="4"/>
  <c r="J58" i="4"/>
  <c r="R57" i="4"/>
  <c r="Q57" i="4"/>
  <c r="P57" i="4"/>
  <c r="O57" i="4"/>
  <c r="N57" i="4"/>
  <c r="M57" i="4"/>
  <c r="L57" i="4"/>
  <c r="J57" i="4"/>
  <c r="R56" i="4"/>
  <c r="Q56" i="4"/>
  <c r="P56" i="4"/>
  <c r="O56" i="4"/>
  <c r="N56" i="4"/>
  <c r="M56" i="4"/>
  <c r="L56" i="4"/>
  <c r="J56" i="4"/>
  <c r="R55" i="4"/>
  <c r="Q55" i="4"/>
  <c r="P55" i="4"/>
  <c r="O55" i="4"/>
  <c r="N55" i="4"/>
  <c r="M55" i="4"/>
  <c r="L55" i="4"/>
  <c r="J55" i="4"/>
  <c r="R54" i="4"/>
  <c r="Q54" i="4"/>
  <c r="P54" i="4"/>
  <c r="O54" i="4"/>
  <c r="N54" i="4"/>
  <c r="M54" i="4"/>
  <c r="L54" i="4"/>
  <c r="J54" i="4"/>
  <c r="R53" i="4"/>
  <c r="Q53" i="4"/>
  <c r="P53" i="4"/>
  <c r="O53" i="4"/>
  <c r="N53" i="4"/>
  <c r="M53" i="4"/>
  <c r="L53" i="4"/>
  <c r="J53" i="4"/>
  <c r="R52" i="4"/>
  <c r="Q52" i="4"/>
  <c r="P52" i="4"/>
  <c r="O52" i="4"/>
  <c r="N52" i="4"/>
  <c r="M52" i="4"/>
  <c r="L52" i="4"/>
  <c r="J52" i="4"/>
  <c r="R51" i="4"/>
  <c r="Q51" i="4"/>
  <c r="P51" i="4"/>
  <c r="O51" i="4"/>
  <c r="N51" i="4"/>
  <c r="M51" i="4"/>
  <c r="L51" i="4"/>
  <c r="J51" i="4"/>
  <c r="R50" i="4"/>
  <c r="Q50" i="4"/>
  <c r="P50" i="4"/>
  <c r="O50" i="4"/>
  <c r="N50" i="4"/>
  <c r="M50" i="4"/>
  <c r="L50" i="4"/>
  <c r="J50" i="4"/>
  <c r="R49" i="4"/>
  <c r="Q49" i="4"/>
  <c r="P49" i="4"/>
  <c r="O49" i="4"/>
  <c r="N49" i="4"/>
  <c r="M49" i="4"/>
  <c r="L49" i="4"/>
  <c r="J49" i="4"/>
  <c r="R48" i="4"/>
  <c r="Q48" i="4"/>
  <c r="P48" i="4"/>
  <c r="O48" i="4"/>
  <c r="N48" i="4"/>
  <c r="M48" i="4"/>
  <c r="L48" i="4"/>
  <c r="J48" i="4"/>
  <c r="R47" i="4"/>
  <c r="Q47" i="4"/>
  <c r="P47" i="4"/>
  <c r="O47" i="4"/>
  <c r="N47" i="4"/>
  <c r="M47" i="4"/>
  <c r="L47" i="4"/>
  <c r="J47" i="4"/>
  <c r="R46" i="4"/>
  <c r="Q46" i="4"/>
  <c r="P46" i="4"/>
  <c r="O46" i="4"/>
  <c r="N46" i="4"/>
  <c r="M46" i="4"/>
  <c r="L46" i="4"/>
  <c r="J46" i="4"/>
  <c r="R45" i="4"/>
  <c r="Q45" i="4"/>
  <c r="P45" i="4"/>
  <c r="O45" i="4"/>
  <c r="N45" i="4"/>
  <c r="M45" i="4"/>
  <c r="L45" i="4"/>
  <c r="J45" i="4"/>
  <c r="R44" i="4"/>
  <c r="Q44" i="4"/>
  <c r="P44" i="4"/>
  <c r="O44" i="4"/>
  <c r="N44" i="4"/>
  <c r="M44" i="4"/>
  <c r="L44" i="4"/>
  <c r="J44" i="4"/>
  <c r="R43" i="4"/>
  <c r="Q43" i="4"/>
  <c r="P43" i="4"/>
  <c r="O43" i="4"/>
  <c r="N43" i="4"/>
  <c r="M43" i="4"/>
  <c r="L43" i="4"/>
  <c r="J43" i="4"/>
  <c r="R42" i="4"/>
  <c r="Q42" i="4"/>
  <c r="P42" i="4"/>
  <c r="O42" i="4"/>
  <c r="N42" i="4"/>
  <c r="M42" i="4"/>
  <c r="L42" i="4"/>
  <c r="J42" i="4"/>
  <c r="R41" i="4"/>
  <c r="Q41" i="4"/>
  <c r="P41" i="4"/>
  <c r="O41" i="4"/>
  <c r="N41" i="4"/>
  <c r="M41" i="4"/>
  <c r="L41" i="4"/>
  <c r="J41" i="4"/>
  <c r="R40" i="4"/>
  <c r="Q40" i="4"/>
  <c r="P40" i="4"/>
  <c r="O40" i="4"/>
  <c r="N40" i="4"/>
  <c r="M40" i="4"/>
  <c r="L40" i="4"/>
  <c r="J40" i="4"/>
  <c r="R39" i="4"/>
  <c r="Q39" i="4"/>
  <c r="P39" i="4"/>
  <c r="O39" i="4"/>
  <c r="N39" i="4"/>
  <c r="M39" i="4"/>
  <c r="L39" i="4"/>
  <c r="J39" i="4"/>
  <c r="R38" i="4"/>
  <c r="Q38" i="4"/>
  <c r="P38" i="4"/>
  <c r="O38" i="4"/>
  <c r="N38" i="4"/>
  <c r="M38" i="4"/>
  <c r="L38" i="4"/>
  <c r="J38" i="4"/>
  <c r="R37" i="4"/>
  <c r="Q37" i="4"/>
  <c r="P37" i="4"/>
  <c r="O37" i="4"/>
  <c r="N37" i="4"/>
  <c r="M37" i="4"/>
  <c r="L37" i="4"/>
  <c r="J37" i="4"/>
  <c r="R36" i="4"/>
  <c r="Q36" i="4"/>
  <c r="P36" i="4"/>
  <c r="O36" i="4"/>
  <c r="N36" i="4"/>
  <c r="M36" i="4"/>
  <c r="L36" i="4"/>
  <c r="J36" i="4"/>
  <c r="R35" i="4"/>
  <c r="Q35" i="4"/>
  <c r="P35" i="4"/>
  <c r="O35" i="4"/>
  <c r="N35" i="4"/>
  <c r="M35" i="4"/>
  <c r="L35" i="4"/>
  <c r="J35" i="4"/>
  <c r="R34" i="4"/>
  <c r="Q34" i="4"/>
  <c r="P34" i="4"/>
  <c r="O34" i="4"/>
  <c r="N34" i="4"/>
  <c r="M34" i="4"/>
  <c r="L34" i="4"/>
  <c r="J34" i="4"/>
  <c r="R33" i="4"/>
  <c r="Q33" i="4"/>
  <c r="P33" i="4"/>
  <c r="O33" i="4"/>
  <c r="N33" i="4"/>
  <c r="M33" i="4"/>
  <c r="L33" i="4"/>
  <c r="J33" i="4"/>
  <c r="R32" i="4"/>
  <c r="Q32" i="4"/>
  <c r="P32" i="4"/>
  <c r="O32" i="4"/>
  <c r="N32" i="4"/>
  <c r="M32" i="4"/>
  <c r="L32" i="4"/>
  <c r="J32" i="4"/>
  <c r="I30" i="4"/>
  <c r="H30" i="4"/>
  <c r="G30" i="4"/>
  <c r="F30" i="4"/>
  <c r="E30" i="4"/>
  <c r="D30" i="4"/>
  <c r="C30" i="4"/>
  <c r="C27" i="4"/>
  <c r="I34" i="10" l="1"/>
  <c r="J34" i="10" s="1"/>
  <c r="I22" i="10"/>
  <c r="J22" i="10" s="1"/>
  <c r="J39" i="10"/>
  <c r="J45" i="10"/>
  <c r="J21" i="10"/>
  <c r="J52" i="10"/>
  <c r="J28" i="10"/>
  <c r="J51" i="10"/>
  <c r="J27" i="10"/>
  <c r="J57" i="10"/>
  <c r="J33" i="10"/>
  <c r="H40" i="10"/>
  <c r="I40" i="10" s="1"/>
  <c r="J40" i="10" s="1"/>
  <c r="J44" i="10"/>
  <c r="J32" i="10"/>
  <c r="J49" i="10"/>
  <c r="J25" i="10"/>
  <c r="J53" i="10"/>
  <c r="J41" i="10"/>
  <c r="J29" i="10"/>
  <c r="J41" i="13"/>
  <c r="J65" i="13"/>
  <c r="J34" i="13"/>
  <c r="K34" i="13" s="1"/>
  <c r="I19" i="10" s="1"/>
  <c r="J19" i="10" s="1"/>
  <c r="J42" i="13"/>
  <c r="J50" i="13"/>
  <c r="J58" i="13"/>
  <c r="J66" i="13"/>
  <c r="J75" i="13"/>
  <c r="J35" i="13"/>
  <c r="J43" i="13"/>
  <c r="J51" i="13"/>
  <c r="J59" i="13"/>
  <c r="J67" i="13"/>
  <c r="J53" i="13"/>
  <c r="J44" i="13"/>
  <c r="J62" i="13"/>
  <c r="J36" i="13"/>
  <c r="J52" i="13"/>
  <c r="J60" i="13"/>
  <c r="J37" i="13"/>
  <c r="J45" i="13"/>
  <c r="J61" i="13"/>
  <c r="J69" i="13"/>
  <c r="J38" i="13"/>
  <c r="J46" i="13"/>
  <c r="J54" i="13"/>
  <c r="J70" i="13"/>
  <c r="J39" i="13"/>
  <c r="J47" i="13"/>
  <c r="J55" i="13"/>
  <c r="J63" i="13"/>
  <c r="J71" i="13"/>
  <c r="J33" i="13"/>
  <c r="K33" i="13" s="1"/>
  <c r="I18" i="10" s="1"/>
  <c r="J18" i="10" s="1"/>
  <c r="J49" i="13"/>
  <c r="J57" i="13"/>
</calcChain>
</file>

<file path=xl/sharedStrings.xml><?xml version="1.0" encoding="utf-8"?>
<sst xmlns="http://schemas.openxmlformats.org/spreadsheetml/2006/main" count="228" uniqueCount="136">
  <si>
    <t>Excelente (10)</t>
  </si>
  <si>
    <t>Satisfactorio (9)</t>
  </si>
  <si>
    <t>Puede mejorar (8)</t>
  </si>
  <si>
    <t>No satisfactorio (0 a 7)</t>
  </si>
  <si>
    <t>Universidad Tecnológica del Usumacinta</t>
  </si>
  <si>
    <t>Enero-Abril</t>
  </si>
  <si>
    <t>Mayo-Agosto</t>
  </si>
  <si>
    <t>Septiembre-Diciembre</t>
  </si>
  <si>
    <t>Rúbrica de:</t>
  </si>
  <si>
    <t>Profesor:</t>
  </si>
  <si>
    <t>Grado:</t>
  </si>
  <si>
    <t>Grupo:</t>
  </si>
  <si>
    <t>Individual</t>
  </si>
  <si>
    <t>Descripción del resultado de aprendizaje</t>
  </si>
  <si>
    <t>Grupal</t>
  </si>
  <si>
    <t>T.S.U. en Desarrollo de Negocios Área Mercadotecnia</t>
  </si>
  <si>
    <t>T.S.U. en Turismo</t>
  </si>
  <si>
    <t>T.S.U. en Gastronomía</t>
  </si>
  <si>
    <t>T.S.U. en Paramédico</t>
  </si>
  <si>
    <t>2do</t>
  </si>
  <si>
    <t>4to</t>
  </si>
  <si>
    <t>5to</t>
  </si>
  <si>
    <t>6to</t>
  </si>
  <si>
    <t>7mo</t>
  </si>
  <si>
    <t>8vo</t>
  </si>
  <si>
    <t>9no</t>
  </si>
  <si>
    <t>10mo</t>
  </si>
  <si>
    <t>11vo</t>
  </si>
  <si>
    <t>"A"</t>
  </si>
  <si>
    <t>"B"</t>
  </si>
  <si>
    <t>"C"</t>
  </si>
  <si>
    <t>Cuatrimestre:</t>
  </si>
  <si>
    <t>Modalidad:</t>
  </si>
  <si>
    <t>Unidad I</t>
  </si>
  <si>
    <t>Unidad II</t>
  </si>
  <si>
    <t>Unidad III</t>
  </si>
  <si>
    <t>Unidad IV</t>
  </si>
  <si>
    <t>Unidad V</t>
  </si>
  <si>
    <t>Unidad VI</t>
  </si>
  <si>
    <t>Unidad VII</t>
  </si>
  <si>
    <t>Unidad VIII</t>
  </si>
  <si>
    <t>Porcentaje</t>
  </si>
  <si>
    <t>La suma debe
 dar 100%</t>
  </si>
  <si>
    <t>3ro</t>
  </si>
  <si>
    <t>1ro</t>
  </si>
  <si>
    <t>Criterios a evaluar</t>
  </si>
  <si>
    <t>Carrera:</t>
  </si>
  <si>
    <t>Asignatura:</t>
  </si>
  <si>
    <t>Unidad:</t>
  </si>
  <si>
    <t>Alumno(s):</t>
  </si>
  <si>
    <t>Indice</t>
  </si>
  <si>
    <t>Introducción</t>
  </si>
  <si>
    <t>Conclusiones</t>
  </si>
  <si>
    <t>Desarrollo de temas</t>
  </si>
  <si>
    <t>Portada</t>
  </si>
  <si>
    <t>Presenta logotipo de la escuela, nombre de la misma, carrera, grupo, grado, nombre del alumno, nombre del profesor, nombre del trabajo, fecha</t>
  </si>
  <si>
    <t>Presenta menos de dos elemento</t>
  </si>
  <si>
    <t>Presenta menos de tres elementos</t>
  </si>
  <si>
    <t xml:space="preserve">Presenta menos de cuatro elementos registrados </t>
  </si>
  <si>
    <t>Coloca la palabra índice, se registran tema y subtemas, estan numeradas los temas</t>
  </si>
  <si>
    <t>Tiene un elemento menos</t>
  </si>
  <si>
    <t>Tienes dos elementos menos</t>
  </si>
  <si>
    <t>Tienes tres o mas elementos menos</t>
  </si>
  <si>
    <t>Describe las generalidades del trabajo, coloca los objetivos, desarrollo del tema, analisis y conclusiones.</t>
  </si>
  <si>
    <t>Tienes tres o más elementos menos</t>
  </si>
  <si>
    <t>Bibliografia</t>
  </si>
  <si>
    <t>Presenta minimo 5 referencias en estilo APA o link de consultas de internet</t>
  </si>
  <si>
    <t>Presenta minimo 4 referencias en estilo APA o link de consultas de internet</t>
  </si>
  <si>
    <t>Presenta minimo3 referencias en estilo APA o link de consultas de internet</t>
  </si>
  <si>
    <t>Presenta minimo 2 referencias en estilo APA o link de consultas de internet</t>
  </si>
  <si>
    <t>Cerece de tres o más elementos solicitados</t>
  </si>
  <si>
    <t>Trabajo</t>
  </si>
  <si>
    <t>ALUMNO</t>
  </si>
  <si>
    <t>Calificación Final</t>
  </si>
  <si>
    <t>Tabla porcentual de los criterios evaluados</t>
  </si>
  <si>
    <t>0.0</t>
  </si>
  <si>
    <t>Carece de un elemento solicitado</t>
  </si>
  <si>
    <t>Carece de dos elementos solicitados</t>
  </si>
  <si>
    <t xml:space="preserve">La conclusión va de acuerdo al objetivo del tema, hace referencia al análisis de la empresa, es contundente y propone alternativas </t>
  </si>
  <si>
    <t>Gestión de Proyectos</t>
  </si>
  <si>
    <t xml:space="preserve">A partir de una idea de negocio, elabora un estudio de mercado que contenga: - descripción del bien o servicio, - análisis de la demanda, - análisis de la oferta, - propuesta de mezcla de mercadotecnia 
</t>
  </si>
  <si>
    <t>Elaborará un documento  completo con base a un caso prácticode una idea de negocio, elabora un estudio de mercado que contenga:
- descripción del bien o servicio
- análisis de la demanda
- análisis de la oferta
- propuesta de mezcla de mercadotecnia 
.</t>
  </si>
  <si>
    <t xml:space="preserve"> </t>
  </si>
  <si>
    <t>Martin Gerardo Martinez Valdes</t>
  </si>
  <si>
    <t>Contenido</t>
  </si>
  <si>
    <t>Elementos visuales</t>
  </si>
  <si>
    <t>El mapa está muy bien estructurado, con una imagen central del tema elegida con mucho acierto desde la cual irradian los demás conceptos e ideas en forma de ramificaciones. Además, cada uno de estas ideas va acompañada de una imagen que refuerza aquello que se quiere expresar</t>
  </si>
  <si>
    <t>El mapa está bastante bien estructurado, con una imagen central del tema elegida con acierto y desde la cual irradian los demás conceptos e ideas en forma de ramificaciones. No obstante, no todas las ideas van acompañadas de una imagen y/o dicha imagen no guarda mucha relación con aquella idea que se quiere expresar.</t>
  </si>
  <si>
    <t>El mapa no está bien estructurado porque falta una imagen central del tema y/o porque no estén presentadas las ideas de forma radial y/o porque la mayor parte de esas ideas no vayan acompañadas de una imagen y/o porque dicha imagen no se ajuste con claridad a la idea que se quiere transmitir.</t>
  </si>
  <si>
    <t>El mapa mental no respeta la estructura propia de este tipo de textos (imagen central con ramificaciones y equilibrio entre el texto y la imagen.</t>
  </si>
  <si>
    <t xml:space="preserve">La imagen central aparece acompañada de un título adecuado en torno al cual se articulan entre cinco y siete ideas bien seleccionadas y expresadas de forma muy acertada.  </t>
  </si>
  <si>
    <t>La imagen central aparece acompañada de un título adecuado en torno al cual se articulan entre cinco y siete ideas. No obstante, dichas ideas no están muy bien seleccionadas y/o expresadas</t>
  </si>
  <si>
    <t>La imagen central aparece acompañada de un título bastante adecuado en torno al cual se articulan una serie de ideas. Sin embargo, el número de ideas o conceptos no cumple el mínimo establecido (entre cinco y siete) y/o no están bien seleccionadas o expresadas.</t>
  </si>
  <si>
    <t>La imagen central (si es que la hubiera) no aparece acompañadas de un título del que irradian ideas y/o no se respeta el número mínimo de ideas o conceptos requeridos. Además, ni la selección ni la redacción de dichas ideas es adecuada.</t>
  </si>
  <si>
    <t>Patrón organizativo</t>
  </si>
  <si>
    <t>El patrón organizativo es muy claro y adecuado y se ha aprovechado bien todo el espacio físico para distribuir las ideas de una manera equilibrada.</t>
  </si>
  <si>
    <t>Se han dispuesto los contenidos en función de un patrón organizativo bastante claro y adecuado. Además, se ha aprovechado bastante bien el espacio físico para distribuir las ideas de una manera equilibrada.</t>
  </si>
  <si>
    <t>El patrón organizativo no es demasiado claro ni adecuado y/o no se ha aprovechado demasiado bien todo el espacio físico a la hora de distribuir las ideas</t>
  </si>
  <si>
    <t>No existe un patrón organizativo claro y las ideas no están distribuidas de una manera equilibrada dentro del espacio físico en el que se ha desarrollado el mapa mental</t>
  </si>
  <si>
    <t>Corrección lingüística</t>
  </si>
  <si>
    <t xml:space="preserve">El mapa es visualmente muy atractivo, con gran variedad de imágenes sencillas y claras que refuerzan el contenido que se quiere transmitir. Aparece, además, una gran variedad de elementos visuales (colores, contenedores, líneas, flechas, etc.) y tipografías que contribuyen a enriquecer el mapa de una manera clara y notoria. </t>
  </si>
  <si>
    <t>El mapa mental es visualmente atractivo, con una amplia variedad de imágenes sencillas y claras que refuerzan el contenido que se quiere transmitir. Aparecen, además, otros elementos visuales (colores, contenedores, líneas, flechas, etc.) y tipografías que contribuyen a enriquecer el mapa</t>
  </si>
  <si>
    <t xml:space="preserve">Existe muy poca variedad en los elementos visuales que componen el mapa (imágenes, colores, contenedores, líneas, flechas, etc.), así como en las tipografías empleadas, lo que hace que el mapa sea visualmente muy poco atractivo. </t>
  </si>
  <si>
    <t>El texto es correcto desde el punto de vista ortográfico, léxico y sintaxis.</t>
  </si>
  <si>
    <t>El texto contiene uno o dos errores ortográficos, léxicos o sintaxis.</t>
  </si>
  <si>
    <t>El texto contiene de tres a cuatro errores ortográficos. léxicos o sintaxis.</t>
  </si>
  <si>
    <t>El texto presenta más de cuatro errores ortográficos. léxicos o sintaxis.</t>
  </si>
  <si>
    <t>Estructura</t>
  </si>
  <si>
    <t>Referencias bibliográficas</t>
  </si>
  <si>
    <t xml:space="preserve">El mapa no es visualmente atractivo: se echa en falta una mayor variedad y claridad en las imágenes. Tampoco los demás elementos visuales (colores, contenedores, líneas, flechas, etc.) y tipografías empleadas son lo suficientemente variados como para enriquecer el mapa desde el punto de vista visual. </t>
  </si>
  <si>
    <t>Calificación conforme a  Práctica</t>
  </si>
  <si>
    <t>Proyecto</t>
  </si>
  <si>
    <t>Actividad 1</t>
  </si>
  <si>
    <t>Actividad 2</t>
  </si>
  <si>
    <t>Actividad 3</t>
  </si>
  <si>
    <t>Actividad 4</t>
  </si>
  <si>
    <t>Actividades del 40 %</t>
  </si>
  <si>
    <t>Ponderado (revisar que sume 1)</t>
  </si>
  <si>
    <t>Concentrado de:</t>
  </si>
  <si>
    <t>Total de evaluación</t>
  </si>
  <si>
    <t>60 + 40%</t>
  </si>
  <si>
    <t>acititudes</t>
  </si>
  <si>
    <t>Total de evaluación más de 6.5 aprobado</t>
  </si>
  <si>
    <t>Calificación de Acción Remedial</t>
  </si>
  <si>
    <t>Año:</t>
  </si>
  <si>
    <t>T.S.U. en Mercadotecnia</t>
  </si>
  <si>
    <t>T.S.U. en Entornos Virtuales y Negocios Digitales</t>
  </si>
  <si>
    <t>T.S.U. en Biotecnología</t>
  </si>
  <si>
    <t>T.S.U. en Contaduria</t>
  </si>
  <si>
    <t>Lic. en Negocios y Mercadotecnia</t>
  </si>
  <si>
    <t xml:space="preserve">Ing. en Tecnologías de la Información e Innovación Digital </t>
  </si>
  <si>
    <t>Ing. en Biotecnología</t>
  </si>
  <si>
    <t>Lic. en Gestión y Desarrollo Turístico</t>
  </si>
  <si>
    <t>Lic. en Gastronomía</t>
  </si>
  <si>
    <t>Lic. en Protección Civil</t>
  </si>
  <si>
    <t>Lic. en Contaduria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</si>
</sst>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9"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2"/>
      <color theme="1"/>
      <name val="Calibri"/>
      <family val="2"/>
      <scheme val="minor"/>
    </font>
    <font>
      <sz val="11"/>
      <color rgb="FF000000"/>
      <name val="Calibri"/>
      <family val="2"/>
      <scheme val="minor"/>
    </font>
    <font>
      <sz val="14"/>
      <color theme="1"/>
      <name val="Calibri"/>
      <family val="2"/>
      <scheme val="minor"/>
    </font>
    <font>
      <sz val="12"/>
      <color rgb="FF000000"/>
      <name val="Calibri"/>
      <family val="2"/>
      <scheme val="minor"/>
    </font>
    <font>
      <sz val="11"/>
      <color theme="1"/>
      <name val="Times New Roman"/>
      <family val="1"/>
    </font>
    <font>
      <sz val="11"/>
      <color rgb="FFFF0000"/>
      <name val="Times New Roman"/>
      <family val="1"/>
    </font>
    <font>
      <sz val="10"/>
      <color theme="1"/>
      <name val="Calibri"/>
      <family val="2"/>
      <scheme val="minor"/>
    </font>
    <font>
      <b/>
      <sz val="10"/>
      <color theme="1"/>
      <name val="Calibri"/>
      <family val="2"/>
      <scheme val="minor"/>
    </font>
    <font>
      <sz val="10"/>
      <color theme="1"/>
      <name val="Times New Roman"/>
      <family val="1"/>
    </font>
    <font>
      <sz val="10"/>
      <color rgb="FF000000"/>
      <name val="Calibri"/>
      <family val="2"/>
      <scheme val="minor"/>
    </font>
    <font>
      <sz val="12"/>
      <name val="Calibri"/>
      <family val="2"/>
    </font>
    <font>
      <sz val="8"/>
      <name val="Calibri"/>
      <family val="2"/>
      <scheme val="minor"/>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5">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09">
    <xf numFmtId="0" fontId="0" fillId="0" borderId="0" xfId="0"/>
    <xf numFmtId="0" fontId="0" fillId="0" borderId="2" xfId="0" applyBorder="1" applyAlignment="1">
      <alignment horizontal="center"/>
    </xf>
    <xf numFmtId="0" fontId="0" fillId="0" borderId="0" xfId="0" applyAlignment="1">
      <alignment horizontal="center" vertical="center" shrinkToFit="1"/>
    </xf>
    <xf numFmtId="0" fontId="0" fillId="0" borderId="1" xfId="0" applyBorder="1" applyAlignment="1">
      <alignment horizontal="center" vertical="top" wrapText="1"/>
    </xf>
    <xf numFmtId="1" fontId="0" fillId="0" borderId="1" xfId="1" applyNumberFormat="1" applyFont="1" applyBorder="1" applyAlignment="1">
      <alignment horizontal="center" vertical="top" wrapText="1"/>
    </xf>
    <xf numFmtId="0" fontId="0" fillId="0" borderId="0" xfId="0" applyAlignment="1">
      <alignment horizontal="center"/>
    </xf>
    <xf numFmtId="0" fontId="0" fillId="0" borderId="7" xfId="0" applyBorder="1" applyAlignment="1">
      <alignment horizontal="center" vertical="top" wrapText="1"/>
    </xf>
    <xf numFmtId="0" fontId="0" fillId="0" borderId="1" xfId="0" applyBorder="1" applyAlignment="1">
      <alignment horizontal="center"/>
    </xf>
    <xf numFmtId="1" fontId="0" fillId="0" borderId="0" xfId="0" applyNumberFormat="1" applyAlignment="1">
      <alignment horizontal="center"/>
    </xf>
    <xf numFmtId="0" fontId="2" fillId="0" borderId="0" xfId="0" applyFont="1" applyAlignment="1">
      <alignment horizontal="center"/>
    </xf>
    <xf numFmtId="0" fontId="2" fillId="0" borderId="0" xfId="0" applyFont="1" applyAlignment="1">
      <alignment horizontal="right"/>
    </xf>
    <xf numFmtId="0" fontId="2"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2" fontId="0" fillId="3" borderId="14" xfId="0" applyNumberFormat="1" applyFill="1" applyBorder="1" applyAlignment="1">
      <alignment horizontal="center"/>
    </xf>
    <xf numFmtId="164" fontId="0" fillId="0" borderId="1" xfId="18" applyNumberFormat="1" applyFont="1" applyBorder="1" applyAlignment="1">
      <alignment horizontal="center"/>
    </xf>
    <xf numFmtId="165" fontId="8" fillId="0" borderId="1" xfId="0" applyNumberFormat="1" applyFont="1" applyBorder="1" applyAlignment="1">
      <alignment horizontal="center"/>
    </xf>
    <xf numFmtId="0" fontId="9" fillId="0" borderId="1" xfId="0" applyFont="1" applyBorder="1" applyAlignment="1">
      <alignment vertical="top"/>
    </xf>
    <xf numFmtId="0" fontId="7" fillId="0" borderId="1" xfId="0" applyFont="1" applyBorder="1" applyAlignment="1">
      <alignment horizontal="center"/>
    </xf>
    <xf numFmtId="0" fontId="7" fillId="0" borderId="9" xfId="0" applyFont="1" applyBorder="1" applyAlignment="1">
      <alignment horizontal="center"/>
    </xf>
    <xf numFmtId="0" fontId="9" fillId="0" borderId="1" xfId="0" applyFont="1" applyBorder="1" applyAlignment="1">
      <alignment horizontal="left" vertical="center"/>
    </xf>
    <xf numFmtId="164" fontId="0" fillId="0" borderId="1" xfId="18" quotePrefix="1" applyNumberFormat="1" applyFont="1" applyBorder="1" applyAlignment="1">
      <alignment horizontal="right"/>
    </xf>
    <xf numFmtId="0" fontId="2" fillId="3" borderId="1" xfId="0" applyFont="1" applyFill="1" applyBorder="1" applyAlignment="1">
      <alignment horizontal="center" vertical="center" wrapText="1"/>
    </xf>
    <xf numFmtId="0" fontId="10" fillId="0" borderId="16" xfId="0" applyFont="1" applyBorder="1" applyAlignment="1">
      <alignment vertical="center" wrapText="1"/>
    </xf>
    <xf numFmtId="0" fontId="11" fillId="0" borderId="16" xfId="0" applyFont="1" applyBorder="1" applyAlignment="1">
      <alignment vertical="center" wrapText="1"/>
    </xf>
    <xf numFmtId="0" fontId="0" fillId="0" borderId="1" xfId="18" applyNumberFormat="1" applyFont="1" applyBorder="1" applyAlignment="1">
      <alignment horizontal="center"/>
    </xf>
    <xf numFmtId="0" fontId="12" fillId="0" borderId="0" xfId="0" applyFont="1" applyAlignment="1">
      <alignment horizontal="center"/>
    </xf>
    <xf numFmtId="0" fontId="14" fillId="0" borderId="16" xfId="0" applyFont="1" applyBorder="1" applyAlignment="1">
      <alignment vertical="center" wrapText="1"/>
    </xf>
    <xf numFmtId="0" fontId="15" fillId="0" borderId="1" xfId="0" applyFont="1" applyBorder="1" applyAlignment="1">
      <alignment vertical="top"/>
    </xf>
    <xf numFmtId="0" fontId="15" fillId="0" borderId="1" xfId="0" applyFont="1" applyBorder="1" applyAlignment="1">
      <alignment horizontal="left" vertical="center"/>
    </xf>
    <xf numFmtId="43" fontId="2" fillId="0" borderId="0" xfId="18" applyFont="1" applyAlignment="1">
      <alignment horizontal="center"/>
    </xf>
    <xf numFmtId="43" fontId="0" fillId="0" borderId="0" xfId="18" applyFont="1" applyAlignment="1">
      <alignment horizontal="center"/>
    </xf>
    <xf numFmtId="43" fontId="2" fillId="0" borderId="0" xfId="18" applyFont="1" applyFill="1" applyBorder="1" applyAlignment="1">
      <alignment horizontal="center"/>
    </xf>
    <xf numFmtId="43" fontId="0" fillId="0" borderId="0" xfId="18" applyFont="1" applyFill="1" applyAlignment="1">
      <alignment horizontal="center"/>
    </xf>
    <xf numFmtId="43" fontId="2" fillId="3" borderId="1" xfId="18" applyFont="1" applyFill="1" applyBorder="1" applyAlignment="1">
      <alignment horizontal="center" vertical="center"/>
    </xf>
    <xf numFmtId="43" fontId="0" fillId="3" borderId="14" xfId="18" applyFont="1" applyFill="1" applyBorder="1" applyAlignment="1">
      <alignment horizontal="center"/>
    </xf>
    <xf numFmtId="43" fontId="7" fillId="0" borderId="1" xfId="18" applyFont="1" applyBorder="1" applyAlignment="1">
      <alignment horizontal="center"/>
    </xf>
    <xf numFmtId="43" fontId="7" fillId="0" borderId="9" xfId="18" applyFont="1" applyBorder="1" applyAlignment="1">
      <alignment horizontal="center"/>
    </xf>
    <xf numFmtId="0" fontId="16" fillId="0" borderId="1" xfId="0" applyFont="1" applyBorder="1" applyAlignment="1">
      <alignment horizontal="left" wrapText="1"/>
    </xf>
    <xf numFmtId="10" fontId="2" fillId="3" borderId="7" xfId="1" applyNumberFormat="1" applyFont="1" applyFill="1" applyBorder="1" applyAlignment="1">
      <alignment vertical="center" wrapText="1"/>
    </xf>
    <xf numFmtId="165" fontId="0" fillId="0" borderId="1" xfId="0" applyNumberFormat="1" applyBorder="1" applyAlignment="1">
      <alignment horizontal="center"/>
    </xf>
    <xf numFmtId="0" fontId="13" fillId="3" borderId="7" xfId="0" applyFont="1" applyFill="1" applyBorder="1" applyAlignment="1">
      <alignment horizontal="right" vertical="center"/>
    </xf>
    <xf numFmtId="10" fontId="2" fillId="3" borderId="7" xfId="1" applyNumberFormat="1" applyFont="1" applyFill="1" applyBorder="1" applyAlignment="1">
      <alignment horizontal="center" vertical="center" wrapText="1"/>
    </xf>
    <xf numFmtId="43" fontId="2" fillId="0" borderId="0" xfId="18" applyFont="1" applyBorder="1" applyAlignment="1">
      <alignment horizontal="left"/>
    </xf>
    <xf numFmtId="43" fontId="18" fillId="4" borderId="7" xfId="0" applyNumberFormat="1" applyFont="1" applyFill="1" applyBorder="1" applyAlignment="1">
      <alignment vertical="center" wrapText="1"/>
    </xf>
    <xf numFmtId="2" fontId="0" fillId="0" borderId="1" xfId="0" applyNumberFormat="1" applyBorder="1" applyAlignment="1">
      <alignment horizontal="center"/>
    </xf>
    <xf numFmtId="10" fontId="2" fillId="3" borderId="8" xfId="1" applyNumberFormat="1" applyFont="1" applyFill="1" applyBorder="1" applyAlignment="1">
      <alignment horizontal="center" vertical="center" wrapText="1"/>
    </xf>
    <xf numFmtId="0" fontId="2" fillId="0" borderId="0" xfId="0" applyFont="1" applyAlignment="1">
      <alignment horizontal="left"/>
    </xf>
    <xf numFmtId="0" fontId="2" fillId="0" borderId="3"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right"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textRotation="90"/>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7" xfId="0" applyFont="1" applyFill="1" applyBorder="1" applyAlignment="1">
      <alignment horizontal="center" vertic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1" fillId="3" borderId="9" xfId="0" applyFont="1" applyFill="1" applyBorder="1" applyAlignment="1">
      <alignment horizont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5"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wrapText="1"/>
    </xf>
    <xf numFmtId="0" fontId="2" fillId="3" borderId="18" xfId="0" applyFont="1" applyFill="1" applyBorder="1" applyAlignment="1">
      <alignment horizont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43" fontId="2" fillId="0" borderId="3" xfId="18" applyFont="1" applyBorder="1" applyAlignment="1">
      <alignment horizontal="center"/>
    </xf>
    <xf numFmtId="43" fontId="0" fillId="0" borderId="2" xfId="18" applyFont="1" applyBorder="1" applyAlignment="1">
      <alignment horizont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cellXfs>
  <cellStyles count="25">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9" builtinId="8" hidden="1"/>
    <cellStyle name="Hipervínculo" xfId="21" builtinId="8" hidden="1"/>
    <cellStyle name="Hipervínculo" xfId="23"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20" builtinId="9" hidden="1"/>
    <cellStyle name="Hipervínculo visitado" xfId="22" builtinId="9" hidden="1"/>
    <cellStyle name="Hipervínculo visitado" xfId="24" builtinId="9" hidden="1"/>
    <cellStyle name="Millares" xfId="18"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614353</xdr:colOff>
      <xdr:row>1</xdr:row>
      <xdr:rowOff>83344</xdr:rowOff>
    </xdr:from>
    <xdr:to>
      <xdr:col>1</xdr:col>
      <xdr:colOff>1864952</xdr:colOff>
      <xdr:row>5</xdr:row>
      <xdr:rowOff>6309</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053" y="261144"/>
          <a:ext cx="1250599" cy="684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525453</xdr:colOff>
      <xdr:row>0</xdr:row>
      <xdr:rowOff>0</xdr:rowOff>
    </xdr:from>
    <xdr:to>
      <xdr:col>1</xdr:col>
      <xdr:colOff>1776052</xdr:colOff>
      <xdr:row>3</xdr:row>
      <xdr:rowOff>161090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403" y="0"/>
          <a:ext cx="1250599" cy="713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354003</xdr:colOff>
      <xdr:row>0</xdr:row>
      <xdr:rowOff>51594</xdr:rowOff>
    </xdr:from>
    <xdr:to>
      <xdr:col>1</xdr:col>
      <xdr:colOff>1604602</xdr:colOff>
      <xdr:row>3</xdr:row>
      <xdr:rowOff>215859</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953" y="51594"/>
          <a:ext cx="1250599" cy="7167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35"/>
  <sheetViews>
    <sheetView workbookViewId="0">
      <selection activeCell="K21" sqref="K21"/>
    </sheetView>
  </sheetViews>
  <sheetFormatPr baseColWidth="10" defaultRowHeight="15" x14ac:dyDescent="0.25"/>
  <sheetData>
    <row r="3" spans="2:9" x14ac:dyDescent="0.25">
      <c r="B3" t="s">
        <v>5</v>
      </c>
      <c r="G3" t="s">
        <v>33</v>
      </c>
    </row>
    <row r="4" spans="2:9" x14ac:dyDescent="0.25">
      <c r="B4" t="s">
        <v>6</v>
      </c>
      <c r="G4" t="s">
        <v>34</v>
      </c>
    </row>
    <row r="5" spans="2:9" x14ac:dyDescent="0.25">
      <c r="B5" t="s">
        <v>7</v>
      </c>
      <c r="G5" t="s">
        <v>35</v>
      </c>
      <c r="I5">
        <v>2026</v>
      </c>
    </row>
    <row r="6" spans="2:9" x14ac:dyDescent="0.25">
      <c r="G6" t="s">
        <v>36</v>
      </c>
      <c r="I6">
        <v>2027</v>
      </c>
    </row>
    <row r="7" spans="2:9" x14ac:dyDescent="0.25">
      <c r="B7" t="s">
        <v>12</v>
      </c>
      <c r="G7" t="s">
        <v>37</v>
      </c>
      <c r="I7">
        <v>2028</v>
      </c>
    </row>
    <row r="8" spans="2:9" x14ac:dyDescent="0.25">
      <c r="B8" t="s">
        <v>14</v>
      </c>
      <c r="G8" t="s">
        <v>38</v>
      </c>
      <c r="I8">
        <v>2029</v>
      </c>
    </row>
    <row r="9" spans="2:9" x14ac:dyDescent="0.25">
      <c r="G9" t="s">
        <v>39</v>
      </c>
      <c r="I9">
        <v>2030</v>
      </c>
    </row>
    <row r="10" spans="2:9" x14ac:dyDescent="0.25">
      <c r="B10" t="s">
        <v>125</v>
      </c>
      <c r="G10" t="s">
        <v>40</v>
      </c>
      <c r="I10">
        <v>2031</v>
      </c>
    </row>
    <row r="11" spans="2:9" x14ac:dyDescent="0.25">
      <c r="B11" t="s">
        <v>16</v>
      </c>
    </row>
    <row r="12" spans="2:9" x14ac:dyDescent="0.25">
      <c r="B12" t="s">
        <v>126</v>
      </c>
    </row>
    <row r="13" spans="2:9" x14ac:dyDescent="0.25">
      <c r="B13" t="s">
        <v>127</v>
      </c>
    </row>
    <row r="14" spans="2:9" x14ac:dyDescent="0.25">
      <c r="B14" t="s">
        <v>18</v>
      </c>
    </row>
    <row r="15" spans="2:9" x14ac:dyDescent="0.25">
      <c r="B15" t="s">
        <v>17</v>
      </c>
    </row>
    <row r="16" spans="2:9" x14ac:dyDescent="0.25">
      <c r="B16" t="s">
        <v>128</v>
      </c>
    </row>
    <row r="17" spans="2:4" x14ac:dyDescent="0.25">
      <c r="B17" t="s">
        <v>129</v>
      </c>
    </row>
    <row r="18" spans="2:4" x14ac:dyDescent="0.25">
      <c r="B18" t="s">
        <v>130</v>
      </c>
    </row>
    <row r="19" spans="2:4" x14ac:dyDescent="0.25">
      <c r="B19" t="s">
        <v>131</v>
      </c>
    </row>
    <row r="20" spans="2:4" x14ac:dyDescent="0.25">
      <c r="B20" t="s">
        <v>132</v>
      </c>
    </row>
    <row r="21" spans="2:4" x14ac:dyDescent="0.25">
      <c r="B21" t="s">
        <v>133</v>
      </c>
    </row>
    <row r="22" spans="2:4" x14ac:dyDescent="0.25">
      <c r="B22" t="s">
        <v>134</v>
      </c>
    </row>
    <row r="23" spans="2:4" x14ac:dyDescent="0.25">
      <c r="B23" t="s">
        <v>135</v>
      </c>
    </row>
    <row r="25" spans="2:4" x14ac:dyDescent="0.25">
      <c r="B25" t="s">
        <v>44</v>
      </c>
      <c r="D25" t="s">
        <v>28</v>
      </c>
    </row>
    <row r="26" spans="2:4" x14ac:dyDescent="0.25">
      <c r="B26" t="s">
        <v>19</v>
      </c>
      <c r="D26" t="s">
        <v>29</v>
      </c>
    </row>
    <row r="27" spans="2:4" x14ac:dyDescent="0.25">
      <c r="B27" t="s">
        <v>43</v>
      </c>
      <c r="D27" t="s">
        <v>30</v>
      </c>
    </row>
    <row r="28" spans="2:4" x14ac:dyDescent="0.25">
      <c r="B28" t="s">
        <v>20</v>
      </c>
    </row>
    <row r="29" spans="2:4" x14ac:dyDescent="0.25">
      <c r="B29" t="s">
        <v>21</v>
      </c>
    </row>
    <row r="30" spans="2:4" x14ac:dyDescent="0.25">
      <c r="B30" t="s">
        <v>22</v>
      </c>
    </row>
    <row r="31" spans="2:4" x14ac:dyDescent="0.25">
      <c r="B31" t="s">
        <v>23</v>
      </c>
    </row>
    <row r="32" spans="2:4" x14ac:dyDescent="0.25">
      <c r="B32" t="s">
        <v>24</v>
      </c>
    </row>
    <row r="33" spans="2:2" x14ac:dyDescent="0.25">
      <c r="B33" t="s">
        <v>25</v>
      </c>
    </row>
    <row r="34" spans="2:2" x14ac:dyDescent="0.25">
      <c r="B34" t="s">
        <v>26</v>
      </c>
    </row>
    <row r="35" spans="2:2" x14ac:dyDescent="0.25">
      <c r="B35"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R74"/>
  <sheetViews>
    <sheetView topLeftCell="A29" zoomScale="80" zoomScaleNormal="80" zoomScalePageLayoutView="80" workbookViewId="0">
      <selection activeCell="C12" sqref="C12:H12"/>
    </sheetView>
  </sheetViews>
  <sheetFormatPr baseColWidth="10" defaultColWidth="10.85546875" defaultRowHeight="15" x14ac:dyDescent="0.25"/>
  <cols>
    <col min="1" max="1" width="5.140625" style="5" customWidth="1"/>
    <col min="2" max="2" width="49.42578125" style="5" customWidth="1"/>
    <col min="3" max="3" width="14" style="5" customWidth="1"/>
    <col min="4" max="4" width="16" style="5" customWidth="1"/>
    <col min="5" max="5" width="19.85546875" style="5" customWidth="1"/>
    <col min="6" max="7" width="16" style="5" customWidth="1"/>
    <col min="8" max="8" width="17.85546875" style="5" customWidth="1"/>
    <col min="9" max="10" width="17.140625" style="5" customWidth="1"/>
    <col min="11" max="11" width="13.85546875" style="5" customWidth="1"/>
    <col min="12" max="18" width="4.85546875" style="5" customWidth="1"/>
    <col min="19" max="16384" width="10.85546875" style="5"/>
  </cols>
  <sheetData>
    <row r="4" spans="2:11" ht="18.75" x14ac:dyDescent="0.3">
      <c r="C4" s="49" t="s">
        <v>4</v>
      </c>
      <c r="D4" s="49"/>
      <c r="E4" s="49"/>
      <c r="F4" s="49"/>
      <c r="G4" s="49"/>
      <c r="H4" s="49"/>
      <c r="I4" s="49"/>
      <c r="J4" s="49"/>
      <c r="K4" s="49"/>
    </row>
    <row r="5" spans="2:11" x14ac:dyDescent="0.25">
      <c r="B5" s="10" t="s">
        <v>8</v>
      </c>
      <c r="C5" s="9" t="s">
        <v>71</v>
      </c>
      <c r="D5" s="50"/>
      <c r="E5" s="50"/>
      <c r="F5" s="50"/>
      <c r="G5" s="50"/>
      <c r="H5" s="50"/>
      <c r="I5" s="50"/>
      <c r="J5" s="50"/>
      <c r="K5" s="50"/>
    </row>
    <row r="6" spans="2:11" ht="17.25" customHeight="1" x14ac:dyDescent="0.25">
      <c r="B6" s="51" t="s">
        <v>13</v>
      </c>
      <c r="C6" s="52" t="s">
        <v>80</v>
      </c>
      <c r="D6" s="53"/>
      <c r="E6" s="53"/>
      <c r="F6" s="53"/>
      <c r="G6" s="53"/>
      <c r="H6" s="53"/>
      <c r="I6" s="53"/>
      <c r="J6" s="53"/>
      <c r="K6" s="54"/>
    </row>
    <row r="7" spans="2:11" ht="17.25" customHeight="1" x14ac:dyDescent="0.25">
      <c r="B7" s="51"/>
      <c r="C7" s="55"/>
      <c r="D7" s="56"/>
      <c r="E7" s="56"/>
      <c r="F7" s="56"/>
      <c r="G7" s="56"/>
      <c r="H7" s="56"/>
      <c r="I7" s="56"/>
      <c r="J7" s="56"/>
      <c r="K7" s="57"/>
    </row>
    <row r="8" spans="2:11" x14ac:dyDescent="0.25">
      <c r="B8" s="51"/>
      <c r="C8" s="58"/>
      <c r="D8" s="59"/>
      <c r="E8" s="59"/>
      <c r="F8" s="59"/>
      <c r="G8" s="59"/>
      <c r="H8" s="59"/>
      <c r="I8" s="59"/>
      <c r="J8" s="59"/>
      <c r="K8" s="60"/>
    </row>
    <row r="9" spans="2:11" x14ac:dyDescent="0.25">
      <c r="B9" s="10" t="s">
        <v>46</v>
      </c>
      <c r="C9" s="48" t="s">
        <v>15</v>
      </c>
      <c r="D9" s="48"/>
      <c r="E9" s="48"/>
      <c r="F9" s="48"/>
      <c r="G9" s="48"/>
      <c r="H9" s="48"/>
      <c r="I9" s="2"/>
      <c r="J9" s="5" t="s">
        <v>10</v>
      </c>
      <c r="K9" s="1" t="s">
        <v>43</v>
      </c>
    </row>
    <row r="10" spans="2:11" x14ac:dyDescent="0.25">
      <c r="B10" s="10" t="s">
        <v>47</v>
      </c>
      <c r="C10" s="48" t="s">
        <v>79</v>
      </c>
      <c r="D10" s="48"/>
      <c r="E10" s="48"/>
      <c r="F10" s="48"/>
      <c r="G10" s="48"/>
      <c r="H10" s="48"/>
      <c r="J10" s="5" t="s">
        <v>11</v>
      </c>
      <c r="K10" s="1" t="s">
        <v>28</v>
      </c>
    </row>
    <row r="11" spans="2:11" x14ac:dyDescent="0.25">
      <c r="B11" s="10" t="s">
        <v>48</v>
      </c>
      <c r="C11" s="48" t="s">
        <v>34</v>
      </c>
      <c r="D11" s="48"/>
      <c r="E11" s="48"/>
      <c r="F11" s="48"/>
      <c r="G11" s="48"/>
      <c r="H11" s="48"/>
    </row>
    <row r="12" spans="2:11" x14ac:dyDescent="0.25">
      <c r="B12" s="10" t="s">
        <v>9</v>
      </c>
      <c r="C12" s="48" t="s">
        <v>83</v>
      </c>
      <c r="D12" s="48"/>
      <c r="E12" s="48"/>
      <c r="F12" s="48"/>
      <c r="G12" s="48"/>
      <c r="H12" s="48"/>
      <c r="I12"/>
      <c r="J12"/>
      <c r="K12"/>
    </row>
    <row r="13" spans="2:11" x14ac:dyDescent="0.25">
      <c r="B13" s="10" t="s">
        <v>49</v>
      </c>
      <c r="C13" s="48"/>
      <c r="D13" s="48"/>
      <c r="E13" s="48"/>
      <c r="F13" s="48"/>
      <c r="G13" s="48"/>
      <c r="H13" s="48"/>
      <c r="I13" s="9"/>
      <c r="J13" s="9"/>
      <c r="K13" s="9"/>
    </row>
    <row r="14" spans="2:11" x14ac:dyDescent="0.25">
      <c r="C14" s="9"/>
    </row>
    <row r="15" spans="2:11" x14ac:dyDescent="0.25">
      <c r="C15" s="9" t="s">
        <v>31</v>
      </c>
      <c r="D15" s="50" t="s">
        <v>6</v>
      </c>
      <c r="E15" s="50"/>
      <c r="F15" s="9" t="s">
        <v>32</v>
      </c>
      <c r="G15" s="5" t="s">
        <v>14</v>
      </c>
    </row>
    <row r="17" spans="1:18" ht="15" customHeight="1" x14ac:dyDescent="0.25">
      <c r="A17" s="61" t="s">
        <v>45</v>
      </c>
      <c r="B17" s="61"/>
      <c r="C17" s="62" t="s">
        <v>42</v>
      </c>
      <c r="D17" s="63" t="s">
        <v>0</v>
      </c>
      <c r="E17" s="64"/>
      <c r="F17" s="63" t="s">
        <v>1</v>
      </c>
      <c r="G17" s="64"/>
      <c r="H17" s="63" t="s">
        <v>2</v>
      </c>
      <c r="I17" s="64"/>
      <c r="J17" s="61" t="s">
        <v>3</v>
      </c>
      <c r="K17" s="61"/>
      <c r="L17" s="69"/>
    </row>
    <row r="18" spans="1:18" ht="20.25" customHeight="1" x14ac:dyDescent="0.25">
      <c r="A18" s="61"/>
      <c r="B18" s="61"/>
      <c r="C18" s="61"/>
      <c r="D18" s="65"/>
      <c r="E18" s="66"/>
      <c r="F18" s="65"/>
      <c r="G18" s="66"/>
      <c r="H18" s="65"/>
      <c r="I18" s="66"/>
      <c r="J18" s="61"/>
      <c r="K18" s="61"/>
      <c r="L18" s="69"/>
    </row>
    <row r="19" spans="1:18" ht="15" customHeight="1" x14ac:dyDescent="0.25">
      <c r="A19" s="61"/>
      <c r="B19" s="61"/>
      <c r="C19" s="11" t="s">
        <v>41</v>
      </c>
      <c r="D19" s="67"/>
      <c r="E19" s="68"/>
      <c r="F19" s="67"/>
      <c r="G19" s="68"/>
      <c r="H19" s="67"/>
      <c r="I19" s="68"/>
      <c r="J19" s="61"/>
      <c r="K19" s="61"/>
      <c r="L19" s="69"/>
    </row>
    <row r="20" spans="1:18" ht="63" customHeight="1" x14ac:dyDescent="0.25">
      <c r="A20" s="7">
        <v>1</v>
      </c>
      <c r="B20" s="6" t="s">
        <v>54</v>
      </c>
      <c r="C20" s="4">
        <v>10</v>
      </c>
      <c r="D20" s="70" t="s">
        <v>55</v>
      </c>
      <c r="E20" s="71"/>
      <c r="F20" s="70" t="s">
        <v>56</v>
      </c>
      <c r="G20" s="71"/>
      <c r="H20" s="70" t="s">
        <v>57</v>
      </c>
      <c r="I20" s="71"/>
      <c r="J20" s="72" t="s">
        <v>58</v>
      </c>
      <c r="K20" s="72"/>
    </row>
    <row r="21" spans="1:18" ht="44.1" customHeight="1" x14ac:dyDescent="0.25">
      <c r="A21" s="7">
        <v>2</v>
      </c>
      <c r="B21" s="3" t="s">
        <v>50</v>
      </c>
      <c r="C21" s="4">
        <v>10</v>
      </c>
      <c r="D21" s="70" t="s">
        <v>59</v>
      </c>
      <c r="E21" s="71"/>
      <c r="F21" s="70" t="s">
        <v>60</v>
      </c>
      <c r="G21" s="71"/>
      <c r="H21" s="70" t="s">
        <v>61</v>
      </c>
      <c r="I21" s="71"/>
      <c r="J21" s="72" t="s">
        <v>62</v>
      </c>
      <c r="K21" s="72"/>
    </row>
    <row r="22" spans="1:18" ht="51.75" customHeight="1" x14ac:dyDescent="0.25">
      <c r="A22" s="7">
        <v>3</v>
      </c>
      <c r="B22" s="3" t="s">
        <v>51</v>
      </c>
      <c r="C22" s="4">
        <v>10</v>
      </c>
      <c r="D22" s="70" t="s">
        <v>63</v>
      </c>
      <c r="E22" s="73"/>
      <c r="F22" s="70" t="s">
        <v>60</v>
      </c>
      <c r="G22" s="71"/>
      <c r="H22" s="70" t="s">
        <v>61</v>
      </c>
      <c r="I22" s="71"/>
      <c r="J22" s="72" t="s">
        <v>64</v>
      </c>
      <c r="K22" s="72"/>
    </row>
    <row r="23" spans="1:18" ht="138.75" customHeight="1" x14ac:dyDescent="0.25">
      <c r="A23" s="7">
        <v>4</v>
      </c>
      <c r="B23" s="3" t="s">
        <v>53</v>
      </c>
      <c r="C23" s="4">
        <v>40</v>
      </c>
      <c r="D23" s="70" t="s">
        <v>81</v>
      </c>
      <c r="E23" s="73"/>
      <c r="F23" s="70" t="s">
        <v>60</v>
      </c>
      <c r="G23" s="71"/>
      <c r="H23" s="70" t="s">
        <v>61</v>
      </c>
      <c r="I23" s="71"/>
      <c r="J23" s="72" t="s">
        <v>64</v>
      </c>
      <c r="K23" s="72"/>
    </row>
    <row r="24" spans="1:18" ht="76.5" customHeight="1" x14ac:dyDescent="0.25">
      <c r="A24" s="7">
        <v>5</v>
      </c>
      <c r="B24" s="3" t="s">
        <v>52</v>
      </c>
      <c r="C24" s="4">
        <v>20</v>
      </c>
      <c r="D24" s="70" t="s">
        <v>78</v>
      </c>
      <c r="E24" s="73"/>
      <c r="F24" s="70" t="s">
        <v>76</v>
      </c>
      <c r="G24" s="71"/>
      <c r="H24" s="70" t="s">
        <v>77</v>
      </c>
      <c r="I24" s="71"/>
      <c r="J24" s="72" t="s">
        <v>70</v>
      </c>
      <c r="K24" s="72"/>
    </row>
    <row r="25" spans="1:18" ht="61.5" customHeight="1" x14ac:dyDescent="0.25">
      <c r="A25" s="7">
        <v>6</v>
      </c>
      <c r="B25" s="3" t="s">
        <v>65</v>
      </c>
      <c r="C25" s="4">
        <v>10</v>
      </c>
      <c r="D25" s="70" t="s">
        <v>66</v>
      </c>
      <c r="E25" s="73"/>
      <c r="F25" s="70" t="s">
        <v>67</v>
      </c>
      <c r="G25" s="73"/>
      <c r="H25" s="70" t="s">
        <v>68</v>
      </c>
      <c r="I25" s="73"/>
      <c r="J25" s="72" t="s">
        <v>69</v>
      </c>
      <c r="K25" s="72"/>
    </row>
    <row r="26" spans="1:18" x14ac:dyDescent="0.25">
      <c r="A26" s="7">
        <v>7</v>
      </c>
      <c r="B26" s="3"/>
      <c r="C26" s="4"/>
      <c r="D26" s="70"/>
      <c r="E26" s="73"/>
      <c r="F26" s="70"/>
      <c r="G26" s="71"/>
      <c r="H26" s="70"/>
      <c r="I26" s="71"/>
      <c r="J26" s="72"/>
      <c r="K26" s="72"/>
    </row>
    <row r="27" spans="1:18" x14ac:dyDescent="0.25">
      <c r="C27" s="8">
        <f>SUM(C20:C26)</f>
        <v>100</v>
      </c>
      <c r="J27" s="50"/>
      <c r="K27" s="50"/>
    </row>
    <row r="29" spans="1:18" ht="18.75" x14ac:dyDescent="0.3">
      <c r="B29" s="74" t="s">
        <v>72</v>
      </c>
      <c r="C29" s="77" t="s">
        <v>45</v>
      </c>
      <c r="D29" s="78"/>
      <c r="E29" s="78"/>
      <c r="F29" s="78"/>
      <c r="G29" s="78"/>
      <c r="H29" s="78"/>
      <c r="I29" s="79"/>
      <c r="J29" s="80" t="s">
        <v>73</v>
      </c>
    </row>
    <row r="30" spans="1:18" s="12" customFormat="1" ht="31.5" customHeight="1" x14ac:dyDescent="0.25">
      <c r="B30" s="75"/>
      <c r="C30" s="13" t="str">
        <f>B20</f>
        <v>Portada</v>
      </c>
      <c r="D30" s="13" t="str">
        <f>B21</f>
        <v>Indice</v>
      </c>
      <c r="E30" s="13" t="str">
        <f>B22</f>
        <v>Introducción</v>
      </c>
      <c r="F30" s="22" t="str">
        <f>B23</f>
        <v>Desarrollo de temas</v>
      </c>
      <c r="G30" s="13" t="str">
        <f>B24</f>
        <v>Conclusiones</v>
      </c>
      <c r="H30" s="13" t="str">
        <f>B25</f>
        <v>Bibliografia</v>
      </c>
      <c r="I30" s="13">
        <f>B26</f>
        <v>0</v>
      </c>
      <c r="J30" s="81"/>
      <c r="L30" s="83" t="s">
        <v>74</v>
      </c>
      <c r="M30" s="83"/>
      <c r="N30" s="83"/>
      <c r="O30" s="83"/>
      <c r="P30" s="83"/>
      <c r="Q30" s="83"/>
      <c r="R30" s="83"/>
    </row>
    <row r="31" spans="1:18" ht="15" customHeight="1" x14ac:dyDescent="0.25">
      <c r="B31" s="76"/>
      <c r="C31" s="14">
        <f>C20/100</f>
        <v>0.1</v>
      </c>
      <c r="D31" s="14">
        <f>C21/100</f>
        <v>0.1</v>
      </c>
      <c r="E31" s="14">
        <f>C22/100</f>
        <v>0.1</v>
      </c>
      <c r="F31" s="14">
        <f>C23/100</f>
        <v>0.4</v>
      </c>
      <c r="G31" s="14">
        <v>0.2</v>
      </c>
      <c r="H31" s="14">
        <f>C25/100</f>
        <v>0.1</v>
      </c>
      <c r="I31" s="14">
        <f>C26/100</f>
        <v>0</v>
      </c>
      <c r="J31" s="82"/>
      <c r="L31" s="9">
        <v>1</v>
      </c>
      <c r="M31" s="9">
        <v>2</v>
      </c>
      <c r="N31" s="9">
        <v>3</v>
      </c>
      <c r="O31" s="9">
        <v>4</v>
      </c>
      <c r="P31" s="9">
        <v>5</v>
      </c>
      <c r="Q31" s="9">
        <v>6</v>
      </c>
      <c r="R31" s="9">
        <v>7</v>
      </c>
    </row>
    <row r="32" spans="1:18" ht="18.75" x14ac:dyDescent="0.3">
      <c r="A32" s="7">
        <v>1</v>
      </c>
      <c r="B32" s="23"/>
      <c r="C32" s="7">
        <v>10</v>
      </c>
      <c r="D32" s="7">
        <v>8</v>
      </c>
      <c r="E32" s="7">
        <v>10</v>
      </c>
      <c r="F32" s="7">
        <v>9</v>
      </c>
      <c r="G32" s="7">
        <v>9</v>
      </c>
      <c r="H32" s="7">
        <v>8</v>
      </c>
      <c r="I32" s="7"/>
      <c r="J32" s="15">
        <f>(C32*$C$31)+(D32*$D$31)+(E32*$E$31)+(F32*$F$31)+(G32*$G$31)+(H32*$H$31)+(I32*$I$31)</f>
        <v>9.0000000000000018</v>
      </c>
      <c r="K32" s="16"/>
      <c r="L32" s="7">
        <f>C32*$C$31</f>
        <v>1</v>
      </c>
      <c r="M32" s="7">
        <f>D32*$D$31</f>
        <v>0.8</v>
      </c>
      <c r="N32" s="7">
        <f>E32*$E$31</f>
        <v>1</v>
      </c>
      <c r="O32" s="7">
        <f>F32*$F$31</f>
        <v>3.6</v>
      </c>
      <c r="P32" s="7">
        <f>G32*$G$31</f>
        <v>1.8</v>
      </c>
      <c r="Q32" s="7">
        <f>H32*$H$31</f>
        <v>0.8</v>
      </c>
      <c r="R32" s="7">
        <f>I32*$I$31</f>
        <v>0</v>
      </c>
    </row>
    <row r="33" spans="1:18" ht="18.75" x14ac:dyDescent="0.3">
      <c r="A33" s="7">
        <v>2</v>
      </c>
      <c r="B33" s="23"/>
      <c r="C33" s="7">
        <v>10</v>
      </c>
      <c r="D33" s="7">
        <v>9</v>
      </c>
      <c r="E33" s="7">
        <v>10</v>
      </c>
      <c r="F33" s="7">
        <v>9</v>
      </c>
      <c r="G33" s="7">
        <v>10</v>
      </c>
      <c r="H33" s="7">
        <v>8</v>
      </c>
      <c r="I33" s="7"/>
      <c r="J33" s="15">
        <f>(C33*$C$31)+(D33*$D$31)+(E33*$E$31)+(F33*$F$31)+(G33*$G$31)+(H33*$H$31)+(I33*$I$31)</f>
        <v>9.3000000000000007</v>
      </c>
      <c r="K33" s="16"/>
      <c r="L33" s="7">
        <f>C33*$C$31</f>
        <v>1</v>
      </c>
      <c r="M33" s="7">
        <f>D33*$D$31</f>
        <v>0.9</v>
      </c>
      <c r="N33" s="7">
        <f>E33*$E$31</f>
        <v>1</v>
      </c>
      <c r="O33" s="7">
        <f>F33*$F$31</f>
        <v>3.6</v>
      </c>
      <c r="P33" s="7">
        <f>G33*$G$31</f>
        <v>2</v>
      </c>
      <c r="Q33" s="7">
        <f>H33*$H$31</f>
        <v>0.8</v>
      </c>
      <c r="R33" s="7">
        <f>I33*$I$31</f>
        <v>0</v>
      </c>
    </row>
    <row r="34" spans="1:18" ht="18.75" x14ac:dyDescent="0.3">
      <c r="A34" s="7">
        <v>3</v>
      </c>
      <c r="B34" s="23"/>
      <c r="C34" s="7">
        <v>10</v>
      </c>
      <c r="D34" s="7">
        <v>8</v>
      </c>
      <c r="E34" s="7">
        <v>10</v>
      </c>
      <c r="F34" s="7">
        <v>9</v>
      </c>
      <c r="G34" s="7">
        <v>9</v>
      </c>
      <c r="H34" s="7">
        <v>8</v>
      </c>
      <c r="I34" s="7"/>
      <c r="J34" s="15">
        <f t="shared" ref="J34:J74" si="0">(C34*$C$31)+(D34*$D$31)+(E34*$E$31)+(F34*$F$31)+(G34*$G$31)+(H34*$H$31)+(I34*$I$31)</f>
        <v>9.0000000000000018</v>
      </c>
      <c r="K34" s="16"/>
      <c r="L34" s="7">
        <f t="shared" ref="L34:L74" si="1">C34*$C$31</f>
        <v>1</v>
      </c>
      <c r="M34" s="7">
        <f t="shared" ref="M34:M74" si="2">D34*$D$31</f>
        <v>0.8</v>
      </c>
      <c r="N34" s="7">
        <f t="shared" ref="N34:N74" si="3">E34*$E$31</f>
        <v>1</v>
      </c>
      <c r="O34" s="7">
        <f t="shared" ref="O34:O74" si="4">F34*$F$31</f>
        <v>3.6</v>
      </c>
      <c r="P34" s="7">
        <f t="shared" ref="P34:P74" si="5">G34*$G$31</f>
        <v>1.8</v>
      </c>
      <c r="Q34" s="7">
        <f t="shared" ref="Q34:Q74" si="6">H34*$H$31</f>
        <v>0.8</v>
      </c>
      <c r="R34" s="7">
        <f t="shared" ref="R34:R74" si="7">I34*$I$31</f>
        <v>0</v>
      </c>
    </row>
    <row r="35" spans="1:18" ht="18.75" x14ac:dyDescent="0.3">
      <c r="A35" s="7">
        <v>4</v>
      </c>
      <c r="B35" s="23"/>
      <c r="C35" s="7">
        <v>10</v>
      </c>
      <c r="D35" s="7">
        <v>10</v>
      </c>
      <c r="E35" s="7">
        <v>10</v>
      </c>
      <c r="F35" s="7">
        <v>10</v>
      </c>
      <c r="G35" s="7">
        <v>10</v>
      </c>
      <c r="H35" s="7">
        <v>5</v>
      </c>
      <c r="I35" s="7"/>
      <c r="J35" s="15">
        <f t="shared" si="0"/>
        <v>9.5</v>
      </c>
      <c r="K35" s="16"/>
      <c r="L35" s="7">
        <f t="shared" si="1"/>
        <v>1</v>
      </c>
      <c r="M35" s="7">
        <f t="shared" si="2"/>
        <v>1</v>
      </c>
      <c r="N35" s="7">
        <f t="shared" si="3"/>
        <v>1</v>
      </c>
      <c r="O35" s="7">
        <f t="shared" si="4"/>
        <v>4</v>
      </c>
      <c r="P35" s="7">
        <f t="shared" si="5"/>
        <v>2</v>
      </c>
      <c r="Q35" s="7">
        <f t="shared" si="6"/>
        <v>0.5</v>
      </c>
      <c r="R35" s="7">
        <f t="shared" si="7"/>
        <v>0</v>
      </c>
    </row>
    <row r="36" spans="1:18" ht="18.75" x14ac:dyDescent="0.3">
      <c r="A36" s="7">
        <v>5</v>
      </c>
      <c r="B36" s="23"/>
      <c r="C36" s="7">
        <v>10</v>
      </c>
      <c r="D36" s="7">
        <v>10</v>
      </c>
      <c r="E36" s="7">
        <v>10</v>
      </c>
      <c r="F36" s="7">
        <v>10</v>
      </c>
      <c r="G36" s="7">
        <v>10</v>
      </c>
      <c r="H36" s="7">
        <v>5</v>
      </c>
      <c r="I36" s="7"/>
      <c r="J36" s="15">
        <f t="shared" si="0"/>
        <v>9.5</v>
      </c>
      <c r="K36" s="16"/>
      <c r="L36" s="7">
        <f t="shared" si="1"/>
        <v>1</v>
      </c>
      <c r="M36" s="7">
        <f t="shared" si="2"/>
        <v>1</v>
      </c>
      <c r="N36" s="7">
        <f t="shared" si="3"/>
        <v>1</v>
      </c>
      <c r="O36" s="7">
        <f t="shared" si="4"/>
        <v>4</v>
      </c>
      <c r="P36" s="7">
        <f t="shared" si="5"/>
        <v>2</v>
      </c>
      <c r="Q36" s="7">
        <f t="shared" si="6"/>
        <v>0.5</v>
      </c>
      <c r="R36" s="7">
        <f t="shared" si="7"/>
        <v>0</v>
      </c>
    </row>
    <row r="37" spans="1:18" ht="18.75" x14ac:dyDescent="0.3">
      <c r="A37" s="7">
        <v>6</v>
      </c>
      <c r="B37" s="23"/>
      <c r="C37" s="18">
        <v>10</v>
      </c>
      <c r="D37" s="19">
        <v>9</v>
      </c>
      <c r="E37" s="19">
        <v>10</v>
      </c>
      <c r="F37" s="19">
        <v>10</v>
      </c>
      <c r="G37" s="19">
        <v>10</v>
      </c>
      <c r="H37" s="19">
        <v>5</v>
      </c>
      <c r="I37" s="7"/>
      <c r="J37" s="15">
        <f t="shared" si="0"/>
        <v>9.4</v>
      </c>
      <c r="K37" s="16"/>
      <c r="L37" s="7">
        <f t="shared" si="1"/>
        <v>1</v>
      </c>
      <c r="M37" s="7">
        <f t="shared" si="2"/>
        <v>0.9</v>
      </c>
      <c r="N37" s="7">
        <f t="shared" si="3"/>
        <v>1</v>
      </c>
      <c r="O37" s="7">
        <f t="shared" si="4"/>
        <v>4</v>
      </c>
      <c r="P37" s="7">
        <f t="shared" si="5"/>
        <v>2</v>
      </c>
      <c r="Q37" s="7">
        <f t="shared" si="6"/>
        <v>0.5</v>
      </c>
      <c r="R37" s="7">
        <f t="shared" si="7"/>
        <v>0</v>
      </c>
    </row>
    <row r="38" spans="1:18" ht="18.75" x14ac:dyDescent="0.3">
      <c r="A38" s="7">
        <v>7</v>
      </c>
      <c r="B38" s="24"/>
      <c r="C38" s="7"/>
      <c r="D38" s="7"/>
      <c r="E38" s="7"/>
      <c r="F38" s="7"/>
      <c r="G38" s="7"/>
      <c r="H38" s="7"/>
      <c r="I38" s="7"/>
      <c r="J38" s="15">
        <f t="shared" si="0"/>
        <v>0</v>
      </c>
      <c r="K38" s="16"/>
      <c r="L38" s="7">
        <f t="shared" si="1"/>
        <v>0</v>
      </c>
      <c r="M38" s="7">
        <f t="shared" si="2"/>
        <v>0</v>
      </c>
      <c r="N38" s="7">
        <f t="shared" si="3"/>
        <v>0</v>
      </c>
      <c r="O38" s="7">
        <f t="shared" si="4"/>
        <v>0</v>
      </c>
      <c r="P38" s="7">
        <f t="shared" si="5"/>
        <v>0</v>
      </c>
      <c r="Q38" s="7">
        <f t="shared" si="6"/>
        <v>0</v>
      </c>
      <c r="R38" s="7">
        <f t="shared" si="7"/>
        <v>0</v>
      </c>
    </row>
    <row r="39" spans="1:18" ht="18.75" x14ac:dyDescent="0.3">
      <c r="A39" s="7">
        <v>8</v>
      </c>
      <c r="B39" s="23"/>
      <c r="C39" s="25">
        <v>10</v>
      </c>
      <c r="D39" s="25">
        <v>9</v>
      </c>
      <c r="E39" s="25">
        <v>10</v>
      </c>
      <c r="F39" s="25">
        <v>9</v>
      </c>
      <c r="G39" s="25">
        <v>9</v>
      </c>
      <c r="H39" s="25">
        <v>5</v>
      </c>
      <c r="I39" s="7"/>
      <c r="J39" s="15">
        <f t="shared" si="0"/>
        <v>8.8000000000000007</v>
      </c>
      <c r="K39" s="16"/>
      <c r="L39" s="7">
        <f t="shared" si="1"/>
        <v>1</v>
      </c>
      <c r="M39" s="7">
        <f t="shared" si="2"/>
        <v>0.9</v>
      </c>
      <c r="N39" s="7">
        <f t="shared" si="3"/>
        <v>1</v>
      </c>
      <c r="O39" s="7">
        <f t="shared" si="4"/>
        <v>3.6</v>
      </c>
      <c r="P39" s="7">
        <f t="shared" si="5"/>
        <v>1.8</v>
      </c>
      <c r="Q39" s="7">
        <f t="shared" si="6"/>
        <v>0.5</v>
      </c>
      <c r="R39" s="7">
        <f t="shared" si="7"/>
        <v>0</v>
      </c>
    </row>
    <row r="40" spans="1:18" ht="18.75" x14ac:dyDescent="0.3">
      <c r="A40" s="7">
        <v>9</v>
      </c>
      <c r="B40" s="23"/>
      <c r="C40" s="7">
        <v>10</v>
      </c>
      <c r="D40" s="7">
        <v>10</v>
      </c>
      <c r="E40" s="7">
        <v>10</v>
      </c>
      <c r="F40" s="7">
        <v>10</v>
      </c>
      <c r="G40" s="7">
        <v>10</v>
      </c>
      <c r="H40" s="7">
        <v>10</v>
      </c>
      <c r="I40" s="7"/>
      <c r="J40" s="15">
        <f t="shared" si="0"/>
        <v>10</v>
      </c>
      <c r="K40" s="16"/>
      <c r="L40" s="7">
        <f t="shared" si="1"/>
        <v>1</v>
      </c>
      <c r="M40" s="7">
        <f t="shared" si="2"/>
        <v>1</v>
      </c>
      <c r="N40" s="7">
        <f t="shared" si="3"/>
        <v>1</v>
      </c>
      <c r="O40" s="7">
        <f t="shared" si="4"/>
        <v>4</v>
      </c>
      <c r="P40" s="7">
        <f t="shared" si="5"/>
        <v>2</v>
      </c>
      <c r="Q40" s="7">
        <f t="shared" si="6"/>
        <v>1</v>
      </c>
      <c r="R40" s="7">
        <f t="shared" si="7"/>
        <v>0</v>
      </c>
    </row>
    <row r="41" spans="1:18" ht="18.75" x14ac:dyDescent="0.3">
      <c r="A41" s="7">
        <v>10</v>
      </c>
      <c r="B41" s="23"/>
      <c r="C41" s="7">
        <v>10</v>
      </c>
      <c r="D41" s="7">
        <v>10</v>
      </c>
      <c r="E41" s="7">
        <v>10</v>
      </c>
      <c r="F41" s="7">
        <v>10</v>
      </c>
      <c r="G41" s="7">
        <v>10</v>
      </c>
      <c r="H41" s="7">
        <v>10</v>
      </c>
      <c r="I41" s="7"/>
      <c r="J41" s="15">
        <f t="shared" si="0"/>
        <v>10</v>
      </c>
      <c r="K41" s="16"/>
      <c r="L41" s="7">
        <f t="shared" si="1"/>
        <v>1</v>
      </c>
      <c r="M41" s="7">
        <f t="shared" si="2"/>
        <v>1</v>
      </c>
      <c r="N41" s="7">
        <f t="shared" si="3"/>
        <v>1</v>
      </c>
      <c r="O41" s="7">
        <f t="shared" si="4"/>
        <v>4</v>
      </c>
      <c r="P41" s="7">
        <f t="shared" si="5"/>
        <v>2</v>
      </c>
      <c r="Q41" s="7">
        <f t="shared" si="6"/>
        <v>1</v>
      </c>
      <c r="R41" s="7">
        <f t="shared" si="7"/>
        <v>0</v>
      </c>
    </row>
    <row r="42" spans="1:18" ht="18.75" x14ac:dyDescent="0.3">
      <c r="A42" s="7">
        <v>11</v>
      </c>
      <c r="B42" s="23"/>
      <c r="C42" s="7">
        <v>10</v>
      </c>
      <c r="D42" s="7">
        <v>9</v>
      </c>
      <c r="E42" s="7">
        <v>10</v>
      </c>
      <c r="F42" s="7">
        <v>9</v>
      </c>
      <c r="G42" s="7">
        <v>10</v>
      </c>
      <c r="H42" s="7">
        <v>8</v>
      </c>
      <c r="I42" s="7"/>
      <c r="J42" s="15">
        <f t="shared" si="0"/>
        <v>9.3000000000000007</v>
      </c>
      <c r="K42" s="16"/>
      <c r="L42" s="7">
        <f t="shared" si="1"/>
        <v>1</v>
      </c>
      <c r="M42" s="7">
        <f t="shared" si="2"/>
        <v>0.9</v>
      </c>
      <c r="N42" s="7">
        <f t="shared" si="3"/>
        <v>1</v>
      </c>
      <c r="O42" s="7">
        <f t="shared" si="4"/>
        <v>3.6</v>
      </c>
      <c r="P42" s="7">
        <f t="shared" si="5"/>
        <v>2</v>
      </c>
      <c r="Q42" s="7">
        <f t="shared" si="6"/>
        <v>0.8</v>
      </c>
      <c r="R42" s="7">
        <f t="shared" si="7"/>
        <v>0</v>
      </c>
    </row>
    <row r="43" spans="1:18" ht="18.75" x14ac:dyDescent="0.3">
      <c r="A43" s="7">
        <v>12</v>
      </c>
      <c r="B43" s="23"/>
      <c r="C43" s="7">
        <v>10</v>
      </c>
      <c r="D43" s="7">
        <v>10</v>
      </c>
      <c r="E43" s="7">
        <v>10</v>
      </c>
      <c r="F43" s="7">
        <v>9</v>
      </c>
      <c r="G43" s="7">
        <v>9</v>
      </c>
      <c r="H43" s="7">
        <v>10</v>
      </c>
      <c r="I43" s="7"/>
      <c r="J43" s="15">
        <f t="shared" si="0"/>
        <v>9.4</v>
      </c>
      <c r="K43" s="16"/>
      <c r="L43" s="7">
        <f t="shared" si="1"/>
        <v>1</v>
      </c>
      <c r="M43" s="7">
        <f t="shared" si="2"/>
        <v>1</v>
      </c>
      <c r="N43" s="7">
        <f t="shared" si="3"/>
        <v>1</v>
      </c>
      <c r="O43" s="7">
        <f t="shared" si="4"/>
        <v>3.6</v>
      </c>
      <c r="P43" s="7">
        <f t="shared" si="5"/>
        <v>1.8</v>
      </c>
      <c r="Q43" s="7">
        <f t="shared" si="6"/>
        <v>1</v>
      </c>
      <c r="R43" s="7">
        <f t="shared" si="7"/>
        <v>0</v>
      </c>
    </row>
    <row r="44" spans="1:18" ht="18.75" x14ac:dyDescent="0.3">
      <c r="A44" s="7">
        <v>13</v>
      </c>
      <c r="B44" s="23"/>
      <c r="C44" s="7">
        <v>10</v>
      </c>
      <c r="D44" s="7">
        <v>10</v>
      </c>
      <c r="E44" s="7">
        <v>10</v>
      </c>
      <c r="F44" s="7">
        <v>9</v>
      </c>
      <c r="G44" s="7">
        <v>9</v>
      </c>
      <c r="H44" s="7"/>
      <c r="I44" s="7"/>
      <c r="J44" s="15">
        <f t="shared" si="0"/>
        <v>8.4</v>
      </c>
      <c r="K44" s="16"/>
      <c r="L44" s="7">
        <f t="shared" si="1"/>
        <v>1</v>
      </c>
      <c r="M44" s="7">
        <f t="shared" si="2"/>
        <v>1</v>
      </c>
      <c r="N44" s="7">
        <f t="shared" si="3"/>
        <v>1</v>
      </c>
      <c r="O44" s="7">
        <f t="shared" si="4"/>
        <v>3.6</v>
      </c>
      <c r="P44" s="7">
        <f t="shared" si="5"/>
        <v>1.8</v>
      </c>
      <c r="Q44" s="7">
        <f t="shared" si="6"/>
        <v>0</v>
      </c>
      <c r="R44" s="7">
        <f t="shared" si="7"/>
        <v>0</v>
      </c>
    </row>
    <row r="45" spans="1:18" ht="18.75" x14ac:dyDescent="0.3">
      <c r="A45" s="7">
        <v>14</v>
      </c>
      <c r="B45" s="23"/>
      <c r="C45" s="7">
        <v>10</v>
      </c>
      <c r="D45" s="7">
        <v>10</v>
      </c>
      <c r="E45" s="7">
        <v>10</v>
      </c>
      <c r="F45" s="7">
        <v>9</v>
      </c>
      <c r="G45" s="7">
        <v>9</v>
      </c>
      <c r="H45" s="7"/>
      <c r="I45" s="7"/>
      <c r="J45" s="15">
        <f t="shared" si="0"/>
        <v>8.4</v>
      </c>
      <c r="K45" s="16"/>
      <c r="L45" s="7">
        <f t="shared" si="1"/>
        <v>1</v>
      </c>
      <c r="M45" s="7">
        <f t="shared" si="2"/>
        <v>1</v>
      </c>
      <c r="N45" s="7">
        <f t="shared" si="3"/>
        <v>1</v>
      </c>
      <c r="O45" s="7">
        <f t="shared" si="4"/>
        <v>3.6</v>
      </c>
      <c r="P45" s="7">
        <f t="shared" si="5"/>
        <v>1.8</v>
      </c>
      <c r="Q45" s="7">
        <f t="shared" si="6"/>
        <v>0</v>
      </c>
      <c r="R45" s="7">
        <f t="shared" si="7"/>
        <v>0</v>
      </c>
    </row>
    <row r="46" spans="1:18" ht="18.75" x14ac:dyDescent="0.3">
      <c r="A46" s="7">
        <v>15</v>
      </c>
      <c r="B46" s="23"/>
      <c r="C46" s="7">
        <v>10</v>
      </c>
      <c r="D46" s="7">
        <v>10</v>
      </c>
      <c r="E46" s="7">
        <v>10</v>
      </c>
      <c r="F46" s="7">
        <v>10</v>
      </c>
      <c r="G46" s="7">
        <v>10</v>
      </c>
      <c r="H46" s="7">
        <v>5</v>
      </c>
      <c r="I46" s="7"/>
      <c r="J46" s="15">
        <f t="shared" si="0"/>
        <v>9.5</v>
      </c>
      <c r="K46" s="16"/>
      <c r="L46" s="7">
        <f t="shared" si="1"/>
        <v>1</v>
      </c>
      <c r="M46" s="7">
        <f t="shared" si="2"/>
        <v>1</v>
      </c>
      <c r="N46" s="7">
        <f t="shared" si="3"/>
        <v>1</v>
      </c>
      <c r="O46" s="7">
        <f t="shared" si="4"/>
        <v>4</v>
      </c>
      <c r="P46" s="7">
        <f t="shared" si="5"/>
        <v>2</v>
      </c>
      <c r="Q46" s="7">
        <f t="shared" si="6"/>
        <v>0.5</v>
      </c>
      <c r="R46" s="7">
        <f t="shared" si="7"/>
        <v>0</v>
      </c>
    </row>
    <row r="47" spans="1:18" ht="18.75" x14ac:dyDescent="0.3">
      <c r="A47" s="7">
        <v>16</v>
      </c>
      <c r="B47" s="23"/>
      <c r="C47" s="25">
        <v>10</v>
      </c>
      <c r="D47" s="25">
        <v>9</v>
      </c>
      <c r="E47" s="25">
        <v>10</v>
      </c>
      <c r="F47" s="25">
        <v>9</v>
      </c>
      <c r="G47" s="25">
        <v>9</v>
      </c>
      <c r="H47" s="25">
        <v>5</v>
      </c>
      <c r="I47" s="7"/>
      <c r="J47" s="15">
        <f t="shared" si="0"/>
        <v>8.8000000000000007</v>
      </c>
      <c r="K47" s="16"/>
      <c r="L47" s="7">
        <f t="shared" si="1"/>
        <v>1</v>
      </c>
      <c r="M47" s="7">
        <f t="shared" si="2"/>
        <v>0.9</v>
      </c>
      <c r="N47" s="7">
        <f t="shared" si="3"/>
        <v>1</v>
      </c>
      <c r="O47" s="7">
        <f t="shared" si="4"/>
        <v>3.6</v>
      </c>
      <c r="P47" s="7">
        <f t="shared" si="5"/>
        <v>1.8</v>
      </c>
      <c r="Q47" s="7">
        <f t="shared" si="6"/>
        <v>0.5</v>
      </c>
      <c r="R47" s="7">
        <f t="shared" si="7"/>
        <v>0</v>
      </c>
    </row>
    <row r="48" spans="1:18" ht="18.75" x14ac:dyDescent="0.3">
      <c r="A48" s="7">
        <v>17</v>
      </c>
      <c r="B48" s="24"/>
      <c r="C48" s="7"/>
      <c r="D48" s="7"/>
      <c r="E48" s="7"/>
      <c r="F48" s="7"/>
      <c r="G48" s="7"/>
      <c r="H48" s="7"/>
      <c r="I48" s="7"/>
      <c r="J48" s="15">
        <f t="shared" si="0"/>
        <v>0</v>
      </c>
      <c r="K48" s="16"/>
      <c r="L48" s="7">
        <f t="shared" si="1"/>
        <v>0</v>
      </c>
      <c r="M48" s="7">
        <f t="shared" si="2"/>
        <v>0</v>
      </c>
      <c r="N48" s="7">
        <f t="shared" si="3"/>
        <v>0</v>
      </c>
      <c r="O48" s="7">
        <f t="shared" si="4"/>
        <v>0</v>
      </c>
      <c r="P48" s="7">
        <f t="shared" si="5"/>
        <v>0</v>
      </c>
      <c r="Q48" s="7">
        <f t="shared" si="6"/>
        <v>0</v>
      </c>
      <c r="R48" s="7">
        <f t="shared" si="7"/>
        <v>0</v>
      </c>
    </row>
    <row r="49" spans="1:18" ht="18.75" x14ac:dyDescent="0.3">
      <c r="A49" s="7">
        <v>18</v>
      </c>
      <c r="B49" s="23"/>
      <c r="C49" s="7">
        <v>10</v>
      </c>
      <c r="D49" s="7">
        <v>10</v>
      </c>
      <c r="E49" s="7">
        <v>10</v>
      </c>
      <c r="F49" s="7">
        <v>9.5</v>
      </c>
      <c r="G49" s="7">
        <v>9</v>
      </c>
      <c r="H49" s="7">
        <v>8</v>
      </c>
      <c r="I49" s="7"/>
      <c r="J49" s="15">
        <f t="shared" si="0"/>
        <v>9.4000000000000021</v>
      </c>
      <c r="K49" s="16"/>
      <c r="L49" s="7">
        <f t="shared" si="1"/>
        <v>1</v>
      </c>
      <c r="M49" s="7">
        <f t="shared" si="2"/>
        <v>1</v>
      </c>
      <c r="N49" s="7">
        <f t="shared" si="3"/>
        <v>1</v>
      </c>
      <c r="O49" s="7">
        <f t="shared" si="4"/>
        <v>3.8000000000000003</v>
      </c>
      <c r="P49" s="7">
        <f t="shared" si="5"/>
        <v>1.8</v>
      </c>
      <c r="Q49" s="7">
        <f t="shared" si="6"/>
        <v>0.8</v>
      </c>
      <c r="R49" s="7">
        <f t="shared" si="7"/>
        <v>0</v>
      </c>
    </row>
    <row r="50" spans="1:18" ht="18.75" x14ac:dyDescent="0.3">
      <c r="A50" s="7">
        <v>19</v>
      </c>
      <c r="B50" s="23"/>
      <c r="C50" s="7">
        <v>10</v>
      </c>
      <c r="D50" s="7">
        <v>10</v>
      </c>
      <c r="E50" s="7">
        <v>10</v>
      </c>
      <c r="F50" s="7">
        <v>9</v>
      </c>
      <c r="G50" s="7">
        <v>9</v>
      </c>
      <c r="H50" s="7">
        <v>10</v>
      </c>
      <c r="I50" s="7"/>
      <c r="J50" s="15">
        <f t="shared" si="0"/>
        <v>9.4</v>
      </c>
      <c r="K50" s="16"/>
      <c r="L50" s="7">
        <f t="shared" si="1"/>
        <v>1</v>
      </c>
      <c r="M50" s="7">
        <f t="shared" si="2"/>
        <v>1</v>
      </c>
      <c r="N50" s="7">
        <f t="shared" si="3"/>
        <v>1</v>
      </c>
      <c r="O50" s="7">
        <f t="shared" si="4"/>
        <v>3.6</v>
      </c>
      <c r="P50" s="7">
        <f t="shared" si="5"/>
        <v>1.8</v>
      </c>
      <c r="Q50" s="7">
        <f t="shared" si="6"/>
        <v>1</v>
      </c>
      <c r="R50" s="7">
        <f t="shared" si="7"/>
        <v>0</v>
      </c>
    </row>
    <row r="51" spans="1:18" ht="18.75" x14ac:dyDescent="0.3">
      <c r="A51" s="7">
        <v>20</v>
      </c>
      <c r="B51" s="23"/>
      <c r="C51" s="7">
        <v>10</v>
      </c>
      <c r="D51" s="7">
        <v>8</v>
      </c>
      <c r="E51" s="7">
        <v>10</v>
      </c>
      <c r="F51" s="7">
        <v>9</v>
      </c>
      <c r="G51" s="7">
        <v>9</v>
      </c>
      <c r="H51" s="7">
        <v>8</v>
      </c>
      <c r="I51" s="7"/>
      <c r="J51" s="15">
        <f t="shared" si="0"/>
        <v>9.0000000000000018</v>
      </c>
      <c r="K51" s="16"/>
      <c r="L51" s="7">
        <f t="shared" si="1"/>
        <v>1</v>
      </c>
      <c r="M51" s="7">
        <f t="shared" si="2"/>
        <v>0.8</v>
      </c>
      <c r="N51" s="7">
        <f t="shared" si="3"/>
        <v>1</v>
      </c>
      <c r="O51" s="7">
        <f t="shared" si="4"/>
        <v>3.6</v>
      </c>
      <c r="P51" s="7">
        <f t="shared" si="5"/>
        <v>1.8</v>
      </c>
      <c r="Q51" s="7">
        <f t="shared" si="6"/>
        <v>0.8</v>
      </c>
      <c r="R51" s="7">
        <f t="shared" si="7"/>
        <v>0</v>
      </c>
    </row>
    <row r="52" spans="1:18" ht="18.75" x14ac:dyDescent="0.3">
      <c r="A52" s="7">
        <v>21</v>
      </c>
      <c r="B52" s="23"/>
      <c r="C52" s="7">
        <v>10</v>
      </c>
      <c r="D52" s="7">
        <v>10</v>
      </c>
      <c r="E52" s="7">
        <v>10</v>
      </c>
      <c r="F52" s="7">
        <v>9</v>
      </c>
      <c r="G52" s="7">
        <v>9</v>
      </c>
      <c r="H52" s="7"/>
      <c r="I52" s="7"/>
      <c r="J52" s="15">
        <f t="shared" si="0"/>
        <v>8.4</v>
      </c>
      <c r="K52" s="16"/>
      <c r="L52" s="7">
        <f t="shared" si="1"/>
        <v>1</v>
      </c>
      <c r="M52" s="7">
        <f t="shared" si="2"/>
        <v>1</v>
      </c>
      <c r="N52" s="7">
        <f t="shared" si="3"/>
        <v>1</v>
      </c>
      <c r="O52" s="7">
        <f t="shared" si="4"/>
        <v>3.6</v>
      </c>
      <c r="P52" s="7">
        <f t="shared" si="5"/>
        <v>1.8</v>
      </c>
      <c r="Q52" s="7">
        <f t="shared" si="6"/>
        <v>0</v>
      </c>
      <c r="R52" s="7">
        <f t="shared" si="7"/>
        <v>0</v>
      </c>
    </row>
    <row r="53" spans="1:18" ht="18.75" x14ac:dyDescent="0.3">
      <c r="A53" s="7">
        <v>22</v>
      </c>
      <c r="B53" s="23"/>
      <c r="C53" s="7">
        <v>10</v>
      </c>
      <c r="D53" s="7">
        <v>10</v>
      </c>
      <c r="E53" s="7">
        <v>10</v>
      </c>
      <c r="F53" s="7">
        <v>9</v>
      </c>
      <c r="G53" s="7">
        <v>9</v>
      </c>
      <c r="H53" s="7"/>
      <c r="I53" s="7"/>
      <c r="J53" s="15">
        <f t="shared" si="0"/>
        <v>8.4</v>
      </c>
      <c r="K53" s="16"/>
      <c r="L53" s="7">
        <f t="shared" si="1"/>
        <v>1</v>
      </c>
      <c r="M53" s="7">
        <f t="shared" si="2"/>
        <v>1</v>
      </c>
      <c r="N53" s="7">
        <f t="shared" si="3"/>
        <v>1</v>
      </c>
      <c r="O53" s="7">
        <f t="shared" si="4"/>
        <v>3.6</v>
      </c>
      <c r="P53" s="7">
        <f t="shared" si="5"/>
        <v>1.8</v>
      </c>
      <c r="Q53" s="7">
        <f t="shared" si="6"/>
        <v>0</v>
      </c>
      <c r="R53" s="7">
        <f t="shared" si="7"/>
        <v>0</v>
      </c>
    </row>
    <row r="54" spans="1:18" ht="18.75" x14ac:dyDescent="0.3">
      <c r="A54" s="7">
        <v>23</v>
      </c>
      <c r="B54" s="23"/>
      <c r="C54" s="25">
        <v>10</v>
      </c>
      <c r="D54" s="25">
        <v>9</v>
      </c>
      <c r="E54" s="25">
        <v>10</v>
      </c>
      <c r="F54" s="25">
        <v>9</v>
      </c>
      <c r="G54" s="25">
        <v>9</v>
      </c>
      <c r="H54" s="25">
        <v>5</v>
      </c>
      <c r="I54" s="7"/>
      <c r="J54" s="15">
        <f t="shared" si="0"/>
        <v>8.8000000000000007</v>
      </c>
      <c r="K54" s="16"/>
      <c r="L54" s="7">
        <f t="shared" si="1"/>
        <v>1</v>
      </c>
      <c r="M54" s="7">
        <f t="shared" si="2"/>
        <v>0.9</v>
      </c>
      <c r="N54" s="7">
        <f t="shared" si="3"/>
        <v>1</v>
      </c>
      <c r="O54" s="7">
        <f t="shared" si="4"/>
        <v>3.6</v>
      </c>
      <c r="P54" s="7">
        <f t="shared" si="5"/>
        <v>1.8</v>
      </c>
      <c r="Q54" s="7">
        <f t="shared" si="6"/>
        <v>0.5</v>
      </c>
      <c r="R54" s="7">
        <f t="shared" si="7"/>
        <v>0</v>
      </c>
    </row>
    <row r="55" spans="1:18" ht="18.75" x14ac:dyDescent="0.3">
      <c r="A55" s="7">
        <v>24</v>
      </c>
      <c r="B55" s="23"/>
      <c r="C55" s="7">
        <v>10</v>
      </c>
      <c r="D55" s="7">
        <v>9</v>
      </c>
      <c r="E55" s="7">
        <v>10</v>
      </c>
      <c r="F55" s="7">
        <v>9</v>
      </c>
      <c r="G55" s="7">
        <v>10</v>
      </c>
      <c r="H55" s="7">
        <v>8</v>
      </c>
      <c r="I55" s="7"/>
      <c r="J55" s="15">
        <f t="shared" si="0"/>
        <v>9.3000000000000007</v>
      </c>
      <c r="K55" s="16"/>
      <c r="L55" s="7">
        <f t="shared" si="1"/>
        <v>1</v>
      </c>
      <c r="M55" s="7">
        <f t="shared" si="2"/>
        <v>0.9</v>
      </c>
      <c r="N55" s="7">
        <f t="shared" si="3"/>
        <v>1</v>
      </c>
      <c r="O55" s="7">
        <f t="shared" si="4"/>
        <v>3.6</v>
      </c>
      <c r="P55" s="7">
        <f t="shared" si="5"/>
        <v>2</v>
      </c>
      <c r="Q55" s="7">
        <f t="shared" si="6"/>
        <v>0.8</v>
      </c>
      <c r="R55" s="7">
        <f t="shared" si="7"/>
        <v>0</v>
      </c>
    </row>
    <row r="56" spans="1:18" x14ac:dyDescent="0.25">
      <c r="A56" s="7">
        <v>25</v>
      </c>
      <c r="B56" s="23"/>
      <c r="C56" s="7">
        <v>10</v>
      </c>
      <c r="D56" s="7">
        <v>10</v>
      </c>
      <c r="E56" s="7">
        <v>10</v>
      </c>
      <c r="F56" s="7">
        <v>9</v>
      </c>
      <c r="G56" s="7">
        <v>9</v>
      </c>
      <c r="H56" s="7">
        <v>10</v>
      </c>
      <c r="I56" s="7"/>
      <c r="J56" s="15">
        <f t="shared" si="0"/>
        <v>9.4</v>
      </c>
      <c r="K56" s="7"/>
      <c r="L56" s="7">
        <f t="shared" si="1"/>
        <v>1</v>
      </c>
      <c r="M56" s="7">
        <f t="shared" si="2"/>
        <v>1</v>
      </c>
      <c r="N56" s="7">
        <f t="shared" si="3"/>
        <v>1</v>
      </c>
      <c r="O56" s="7">
        <f t="shared" si="4"/>
        <v>3.6</v>
      </c>
      <c r="P56" s="7">
        <f t="shared" si="5"/>
        <v>1.8</v>
      </c>
      <c r="Q56" s="7">
        <f t="shared" si="6"/>
        <v>1</v>
      </c>
      <c r="R56" s="7">
        <f t="shared" si="7"/>
        <v>0</v>
      </c>
    </row>
    <row r="57" spans="1:18" x14ac:dyDescent="0.25">
      <c r="A57" s="7">
        <v>26</v>
      </c>
      <c r="B57" s="23"/>
      <c r="C57" s="18">
        <v>10</v>
      </c>
      <c r="D57" s="19">
        <v>9</v>
      </c>
      <c r="E57" s="19">
        <v>10</v>
      </c>
      <c r="F57" s="19">
        <v>10</v>
      </c>
      <c r="G57" s="19">
        <v>10</v>
      </c>
      <c r="H57" s="19">
        <v>5</v>
      </c>
      <c r="I57" s="7"/>
      <c r="J57" s="15">
        <f t="shared" si="0"/>
        <v>9.4</v>
      </c>
      <c r="K57" s="7"/>
      <c r="L57" s="7">
        <f t="shared" si="1"/>
        <v>1</v>
      </c>
      <c r="M57" s="7">
        <f t="shared" si="2"/>
        <v>0.9</v>
      </c>
      <c r="N57" s="7">
        <f t="shared" si="3"/>
        <v>1</v>
      </c>
      <c r="O57" s="7">
        <f t="shared" si="4"/>
        <v>4</v>
      </c>
      <c r="P57" s="7">
        <f t="shared" si="5"/>
        <v>2</v>
      </c>
      <c r="Q57" s="7">
        <f t="shared" si="6"/>
        <v>0.5</v>
      </c>
      <c r="R57" s="7">
        <f t="shared" si="7"/>
        <v>0</v>
      </c>
    </row>
    <row r="58" spans="1:18" x14ac:dyDescent="0.25">
      <c r="A58" s="7">
        <v>27</v>
      </c>
      <c r="B58" s="23"/>
      <c r="C58" s="7">
        <v>10</v>
      </c>
      <c r="D58" s="7">
        <v>10</v>
      </c>
      <c r="E58" s="7">
        <v>10</v>
      </c>
      <c r="F58" s="7">
        <v>9</v>
      </c>
      <c r="G58" s="7">
        <v>9</v>
      </c>
      <c r="H58" s="7">
        <v>10</v>
      </c>
      <c r="I58" s="7"/>
      <c r="J58" s="15">
        <f t="shared" si="0"/>
        <v>9.4</v>
      </c>
      <c r="K58" s="7"/>
      <c r="L58" s="7">
        <f t="shared" si="1"/>
        <v>1</v>
      </c>
      <c r="M58" s="7">
        <f t="shared" si="2"/>
        <v>1</v>
      </c>
      <c r="N58" s="7">
        <f t="shared" si="3"/>
        <v>1</v>
      </c>
      <c r="O58" s="7">
        <f t="shared" si="4"/>
        <v>3.6</v>
      </c>
      <c r="P58" s="7">
        <f t="shared" si="5"/>
        <v>1.8</v>
      </c>
      <c r="Q58" s="7">
        <f t="shared" si="6"/>
        <v>1</v>
      </c>
      <c r="R58" s="7">
        <f t="shared" si="7"/>
        <v>0</v>
      </c>
    </row>
    <row r="59" spans="1:18" x14ac:dyDescent="0.25">
      <c r="A59" s="7">
        <v>28</v>
      </c>
      <c r="B59" s="23"/>
      <c r="C59" s="7">
        <v>10</v>
      </c>
      <c r="D59" s="7">
        <v>10</v>
      </c>
      <c r="E59" s="7">
        <v>10</v>
      </c>
      <c r="F59" s="7">
        <v>9.5</v>
      </c>
      <c r="G59" s="7">
        <v>9</v>
      </c>
      <c r="H59" s="7">
        <v>8</v>
      </c>
      <c r="I59" s="7"/>
      <c r="J59" s="15">
        <f t="shared" si="0"/>
        <v>9.4000000000000021</v>
      </c>
      <c r="K59" s="7"/>
      <c r="L59" s="7">
        <f t="shared" si="1"/>
        <v>1</v>
      </c>
      <c r="M59" s="7">
        <f t="shared" si="2"/>
        <v>1</v>
      </c>
      <c r="N59" s="7">
        <f t="shared" si="3"/>
        <v>1</v>
      </c>
      <c r="O59" s="7">
        <f t="shared" si="4"/>
        <v>3.8000000000000003</v>
      </c>
      <c r="P59" s="7">
        <f t="shared" si="5"/>
        <v>1.8</v>
      </c>
      <c r="Q59" s="7">
        <f t="shared" si="6"/>
        <v>0.8</v>
      </c>
      <c r="R59" s="7">
        <f t="shared" si="7"/>
        <v>0</v>
      </c>
    </row>
    <row r="60" spans="1:18" x14ac:dyDescent="0.25">
      <c r="A60" s="7">
        <v>29</v>
      </c>
      <c r="B60" s="23"/>
      <c r="C60" s="18">
        <v>10</v>
      </c>
      <c r="D60" s="19">
        <v>9</v>
      </c>
      <c r="E60" s="19">
        <v>10</v>
      </c>
      <c r="F60" s="19">
        <v>10</v>
      </c>
      <c r="G60" s="19">
        <v>10</v>
      </c>
      <c r="H60" s="19">
        <v>5</v>
      </c>
      <c r="I60" s="7"/>
      <c r="J60" s="15">
        <f t="shared" si="0"/>
        <v>9.4</v>
      </c>
      <c r="K60" s="7"/>
      <c r="L60" s="7">
        <f t="shared" si="1"/>
        <v>1</v>
      </c>
      <c r="M60" s="7">
        <f t="shared" si="2"/>
        <v>0.9</v>
      </c>
      <c r="N60" s="7">
        <f t="shared" si="3"/>
        <v>1</v>
      </c>
      <c r="O60" s="7">
        <f t="shared" si="4"/>
        <v>4</v>
      </c>
      <c r="P60" s="7">
        <f t="shared" si="5"/>
        <v>2</v>
      </c>
      <c r="Q60" s="7">
        <f t="shared" si="6"/>
        <v>0.5</v>
      </c>
      <c r="R60" s="7">
        <f t="shared" si="7"/>
        <v>0</v>
      </c>
    </row>
    <row r="61" spans="1:18" x14ac:dyDescent="0.25">
      <c r="A61" s="7">
        <v>30</v>
      </c>
      <c r="B61" s="23"/>
      <c r="C61" s="7">
        <v>10</v>
      </c>
      <c r="D61" s="7">
        <v>10</v>
      </c>
      <c r="E61" s="7">
        <v>10</v>
      </c>
      <c r="F61" s="7">
        <v>10</v>
      </c>
      <c r="G61" s="7">
        <v>10</v>
      </c>
      <c r="H61" s="7">
        <v>10</v>
      </c>
      <c r="I61" s="7"/>
      <c r="J61" s="15">
        <f t="shared" si="0"/>
        <v>10</v>
      </c>
      <c r="K61" s="7"/>
      <c r="L61" s="7">
        <f t="shared" si="1"/>
        <v>1</v>
      </c>
      <c r="M61" s="7">
        <f t="shared" si="2"/>
        <v>1</v>
      </c>
      <c r="N61" s="7">
        <f t="shared" si="3"/>
        <v>1</v>
      </c>
      <c r="O61" s="7">
        <f t="shared" si="4"/>
        <v>4</v>
      </c>
      <c r="P61" s="7">
        <f t="shared" si="5"/>
        <v>2</v>
      </c>
      <c r="Q61" s="7">
        <f t="shared" si="6"/>
        <v>1</v>
      </c>
      <c r="R61" s="7">
        <f t="shared" si="7"/>
        <v>0</v>
      </c>
    </row>
    <row r="62" spans="1:18" x14ac:dyDescent="0.25">
      <c r="A62" s="7">
        <v>31</v>
      </c>
      <c r="B62" s="23"/>
      <c r="C62" s="7">
        <v>10</v>
      </c>
      <c r="D62" s="7">
        <v>10</v>
      </c>
      <c r="E62" s="7">
        <v>10</v>
      </c>
      <c r="F62" s="7">
        <v>9.5</v>
      </c>
      <c r="G62" s="7">
        <v>9</v>
      </c>
      <c r="H62" s="7">
        <v>8</v>
      </c>
      <c r="I62" s="7"/>
      <c r="J62" s="15">
        <f t="shared" si="0"/>
        <v>9.4000000000000021</v>
      </c>
      <c r="K62" s="7"/>
      <c r="L62" s="7">
        <f t="shared" si="1"/>
        <v>1</v>
      </c>
      <c r="M62" s="7">
        <f t="shared" si="2"/>
        <v>1</v>
      </c>
      <c r="N62" s="7">
        <f t="shared" si="3"/>
        <v>1</v>
      </c>
      <c r="O62" s="7">
        <f t="shared" si="4"/>
        <v>3.8000000000000003</v>
      </c>
      <c r="P62" s="7">
        <f t="shared" si="5"/>
        <v>1.8</v>
      </c>
      <c r="Q62" s="7">
        <f t="shared" si="6"/>
        <v>0.8</v>
      </c>
      <c r="R62" s="7">
        <f t="shared" si="7"/>
        <v>0</v>
      </c>
    </row>
    <row r="63" spans="1:18" ht="15.75" x14ac:dyDescent="0.25">
      <c r="A63" s="7">
        <v>32</v>
      </c>
      <c r="B63" s="17"/>
      <c r="C63" s="18"/>
      <c r="D63" s="19"/>
      <c r="E63" s="19"/>
      <c r="F63" s="19"/>
      <c r="G63" s="19"/>
      <c r="H63" s="19"/>
      <c r="I63" s="7"/>
      <c r="J63" s="15">
        <f t="shared" si="0"/>
        <v>0</v>
      </c>
      <c r="K63" s="7"/>
      <c r="L63" s="7">
        <f t="shared" si="1"/>
        <v>0</v>
      </c>
      <c r="M63" s="7">
        <f t="shared" si="2"/>
        <v>0</v>
      </c>
      <c r="N63" s="7">
        <f t="shared" si="3"/>
        <v>0</v>
      </c>
      <c r="O63" s="7">
        <f t="shared" si="4"/>
        <v>0</v>
      </c>
      <c r="P63" s="7">
        <f t="shared" si="5"/>
        <v>0</v>
      </c>
      <c r="Q63" s="7">
        <f t="shared" si="6"/>
        <v>0</v>
      </c>
      <c r="R63" s="7">
        <f t="shared" si="7"/>
        <v>0</v>
      </c>
    </row>
    <row r="64" spans="1:18" ht="15.75" x14ac:dyDescent="0.25">
      <c r="A64" s="7">
        <v>33</v>
      </c>
      <c r="B64" s="17"/>
      <c r="C64" s="18"/>
      <c r="D64" s="19"/>
      <c r="E64" s="19"/>
      <c r="F64" s="19"/>
      <c r="G64" s="19"/>
      <c r="H64" s="19"/>
      <c r="I64" s="7"/>
      <c r="J64" s="15">
        <f t="shared" si="0"/>
        <v>0</v>
      </c>
      <c r="K64" s="7"/>
      <c r="L64" s="7">
        <f t="shared" si="1"/>
        <v>0</v>
      </c>
      <c r="M64" s="7">
        <f t="shared" si="2"/>
        <v>0</v>
      </c>
      <c r="N64" s="7">
        <f t="shared" si="3"/>
        <v>0</v>
      </c>
      <c r="O64" s="7">
        <f t="shared" si="4"/>
        <v>0</v>
      </c>
      <c r="P64" s="7">
        <f t="shared" si="5"/>
        <v>0</v>
      </c>
      <c r="Q64" s="7">
        <f t="shared" si="6"/>
        <v>0</v>
      </c>
      <c r="R64" s="7">
        <f t="shared" si="7"/>
        <v>0</v>
      </c>
    </row>
    <row r="65" spans="1:18" ht="15.75" x14ac:dyDescent="0.25">
      <c r="A65" s="7">
        <v>34</v>
      </c>
      <c r="B65" s="17"/>
      <c r="C65" s="18"/>
      <c r="D65" s="19"/>
      <c r="E65" s="19"/>
      <c r="F65" s="19"/>
      <c r="G65" s="19"/>
      <c r="H65" s="19"/>
      <c r="I65" s="7"/>
      <c r="J65" s="15">
        <f t="shared" si="0"/>
        <v>0</v>
      </c>
      <c r="K65" s="7"/>
      <c r="L65" s="7">
        <f t="shared" si="1"/>
        <v>0</v>
      </c>
      <c r="M65" s="7">
        <f t="shared" si="2"/>
        <v>0</v>
      </c>
      <c r="N65" s="7">
        <f t="shared" si="3"/>
        <v>0</v>
      </c>
      <c r="O65" s="7">
        <f t="shared" si="4"/>
        <v>0</v>
      </c>
      <c r="P65" s="7">
        <f t="shared" si="5"/>
        <v>0</v>
      </c>
      <c r="Q65" s="7">
        <f t="shared" si="6"/>
        <v>0</v>
      </c>
      <c r="R65" s="7">
        <f t="shared" si="7"/>
        <v>0</v>
      </c>
    </row>
    <row r="66" spans="1:18" ht="15.75" x14ac:dyDescent="0.25">
      <c r="A66" s="7">
        <v>35</v>
      </c>
      <c r="B66" s="17"/>
      <c r="C66" s="18"/>
      <c r="D66" s="19"/>
      <c r="E66" s="19"/>
      <c r="F66" s="19"/>
      <c r="G66" s="19"/>
      <c r="H66" s="19"/>
      <c r="I66" s="7"/>
      <c r="J66" s="15">
        <f t="shared" si="0"/>
        <v>0</v>
      </c>
      <c r="K66" s="7"/>
      <c r="L66" s="7">
        <f t="shared" si="1"/>
        <v>0</v>
      </c>
      <c r="M66" s="7">
        <f t="shared" si="2"/>
        <v>0</v>
      </c>
      <c r="N66" s="7">
        <f t="shared" si="3"/>
        <v>0</v>
      </c>
      <c r="O66" s="7">
        <f t="shared" si="4"/>
        <v>0</v>
      </c>
      <c r="P66" s="7">
        <f t="shared" si="5"/>
        <v>0</v>
      </c>
      <c r="Q66" s="7">
        <f t="shared" si="6"/>
        <v>0</v>
      </c>
      <c r="R66" s="7">
        <f t="shared" si="7"/>
        <v>0</v>
      </c>
    </row>
    <row r="67" spans="1:18" ht="15.75" x14ac:dyDescent="0.25">
      <c r="A67" s="7">
        <v>36</v>
      </c>
      <c r="B67" s="17"/>
      <c r="C67" s="18"/>
      <c r="D67" s="19"/>
      <c r="E67" s="19"/>
      <c r="F67" s="19"/>
      <c r="G67" s="19"/>
      <c r="H67" s="19"/>
      <c r="I67" s="7"/>
      <c r="J67" s="15">
        <f t="shared" si="0"/>
        <v>0</v>
      </c>
      <c r="K67" s="7"/>
      <c r="L67" s="7">
        <f t="shared" si="1"/>
        <v>0</v>
      </c>
      <c r="M67" s="7">
        <f t="shared" si="2"/>
        <v>0</v>
      </c>
      <c r="N67" s="7">
        <f t="shared" si="3"/>
        <v>0</v>
      </c>
      <c r="O67" s="7">
        <f t="shared" si="4"/>
        <v>0</v>
      </c>
      <c r="P67" s="7">
        <f t="shared" si="5"/>
        <v>0</v>
      </c>
      <c r="Q67" s="7">
        <f t="shared" si="6"/>
        <v>0</v>
      </c>
      <c r="R67" s="7">
        <f t="shared" si="7"/>
        <v>0</v>
      </c>
    </row>
    <row r="68" spans="1:18" ht="15.75" x14ac:dyDescent="0.25">
      <c r="A68" s="7">
        <v>37</v>
      </c>
      <c r="B68" s="17"/>
      <c r="C68" s="18"/>
      <c r="D68" s="19"/>
      <c r="E68" s="19"/>
      <c r="F68" s="19"/>
      <c r="G68" s="19"/>
      <c r="H68" s="19"/>
      <c r="I68" s="7"/>
      <c r="J68" s="15">
        <f t="shared" si="0"/>
        <v>0</v>
      </c>
      <c r="K68" s="7"/>
      <c r="L68" s="7">
        <f t="shared" si="1"/>
        <v>0</v>
      </c>
      <c r="M68" s="7">
        <f t="shared" si="2"/>
        <v>0</v>
      </c>
      <c r="N68" s="7">
        <f t="shared" si="3"/>
        <v>0</v>
      </c>
      <c r="O68" s="7">
        <f t="shared" si="4"/>
        <v>0</v>
      </c>
      <c r="P68" s="7">
        <f t="shared" si="5"/>
        <v>0</v>
      </c>
      <c r="Q68" s="7">
        <f t="shared" si="6"/>
        <v>0</v>
      </c>
      <c r="R68" s="7">
        <f t="shared" si="7"/>
        <v>0</v>
      </c>
    </row>
    <row r="69" spans="1:18" ht="15.75" x14ac:dyDescent="0.25">
      <c r="A69" s="7">
        <v>38</v>
      </c>
      <c r="B69" s="17"/>
      <c r="C69" s="18"/>
      <c r="D69" s="19"/>
      <c r="E69" s="19"/>
      <c r="F69" s="19"/>
      <c r="G69" s="19"/>
      <c r="H69" s="19"/>
      <c r="I69" s="7"/>
      <c r="J69" s="15">
        <f t="shared" si="0"/>
        <v>0</v>
      </c>
      <c r="K69" s="7"/>
      <c r="L69" s="7">
        <f t="shared" si="1"/>
        <v>0</v>
      </c>
      <c r="M69" s="7">
        <f t="shared" si="2"/>
        <v>0</v>
      </c>
      <c r="N69" s="7">
        <f t="shared" si="3"/>
        <v>0</v>
      </c>
      <c r="O69" s="7">
        <f t="shared" si="4"/>
        <v>0</v>
      </c>
      <c r="P69" s="7">
        <f t="shared" si="5"/>
        <v>0</v>
      </c>
      <c r="Q69" s="7">
        <f t="shared" si="6"/>
        <v>0</v>
      </c>
      <c r="R69" s="7">
        <f t="shared" si="7"/>
        <v>0</v>
      </c>
    </row>
    <row r="70" spans="1:18" ht="15.75" x14ac:dyDescent="0.25">
      <c r="A70" s="7">
        <v>39</v>
      </c>
      <c r="B70" s="20"/>
      <c r="C70" s="18"/>
      <c r="D70" s="19"/>
      <c r="E70" s="19"/>
      <c r="F70" s="19"/>
      <c r="G70" s="19"/>
      <c r="H70" s="19"/>
      <c r="I70" s="7"/>
      <c r="J70" s="15">
        <f t="shared" si="0"/>
        <v>0</v>
      </c>
      <c r="K70" s="7"/>
      <c r="L70" s="7">
        <f t="shared" si="1"/>
        <v>0</v>
      </c>
      <c r="M70" s="7">
        <f t="shared" si="2"/>
        <v>0</v>
      </c>
      <c r="N70" s="7">
        <f t="shared" si="3"/>
        <v>0</v>
      </c>
      <c r="O70" s="7">
        <f t="shared" si="4"/>
        <v>0</v>
      </c>
      <c r="P70" s="7">
        <f t="shared" si="5"/>
        <v>0</v>
      </c>
      <c r="Q70" s="7">
        <f t="shared" si="6"/>
        <v>0</v>
      </c>
      <c r="R70" s="7">
        <f t="shared" si="7"/>
        <v>0</v>
      </c>
    </row>
    <row r="71" spans="1:18" ht="15.75" x14ac:dyDescent="0.25">
      <c r="A71" s="7">
        <v>40</v>
      </c>
      <c r="B71" s="20"/>
      <c r="C71" s="18"/>
      <c r="D71" s="19"/>
      <c r="E71" s="19"/>
      <c r="F71" s="19"/>
      <c r="G71" s="19"/>
      <c r="H71" s="19"/>
      <c r="I71" s="7"/>
      <c r="J71" s="15">
        <f t="shared" si="0"/>
        <v>0</v>
      </c>
      <c r="K71" s="7"/>
      <c r="L71" s="7">
        <f t="shared" si="1"/>
        <v>0</v>
      </c>
      <c r="M71" s="7">
        <f t="shared" si="2"/>
        <v>0</v>
      </c>
      <c r="N71" s="7">
        <f t="shared" si="3"/>
        <v>0</v>
      </c>
      <c r="O71" s="7">
        <f t="shared" si="4"/>
        <v>0</v>
      </c>
      <c r="P71" s="7">
        <f t="shared" si="5"/>
        <v>0</v>
      </c>
      <c r="Q71" s="7">
        <f t="shared" si="6"/>
        <v>0</v>
      </c>
      <c r="R71" s="7">
        <f t="shared" si="7"/>
        <v>0</v>
      </c>
    </row>
    <row r="72" spans="1:18" ht="15.75" x14ac:dyDescent="0.25">
      <c r="A72" s="7">
        <v>41</v>
      </c>
      <c r="B72" s="20"/>
      <c r="C72" s="7"/>
      <c r="D72" s="7"/>
      <c r="E72" s="7"/>
      <c r="F72" s="7"/>
      <c r="G72" s="7"/>
      <c r="H72" s="7"/>
      <c r="I72" s="7"/>
      <c r="J72" s="21" t="s">
        <v>75</v>
      </c>
      <c r="K72" s="7"/>
      <c r="L72" s="7">
        <f t="shared" si="1"/>
        <v>0</v>
      </c>
      <c r="M72" s="7">
        <f t="shared" si="2"/>
        <v>0</v>
      </c>
      <c r="N72" s="7">
        <f t="shared" si="3"/>
        <v>0</v>
      </c>
      <c r="O72" s="7">
        <f t="shared" si="4"/>
        <v>0</v>
      </c>
      <c r="P72" s="7">
        <f t="shared" si="5"/>
        <v>0</v>
      </c>
      <c r="Q72" s="7">
        <f t="shared" si="6"/>
        <v>0</v>
      </c>
      <c r="R72" s="7">
        <f t="shared" si="7"/>
        <v>0</v>
      </c>
    </row>
    <row r="73" spans="1:18" x14ac:dyDescent="0.25">
      <c r="A73" s="7">
        <v>42</v>
      </c>
      <c r="B73" s="7"/>
      <c r="C73" s="7"/>
      <c r="D73" s="7"/>
      <c r="E73" s="7"/>
      <c r="F73" s="7"/>
      <c r="G73" s="7"/>
      <c r="H73" s="7"/>
      <c r="I73" s="7"/>
      <c r="J73" s="15">
        <f t="shared" si="0"/>
        <v>0</v>
      </c>
      <c r="K73" s="7"/>
      <c r="L73" s="7">
        <f t="shared" si="1"/>
        <v>0</v>
      </c>
      <c r="M73" s="7">
        <f t="shared" si="2"/>
        <v>0</v>
      </c>
      <c r="N73" s="7">
        <f t="shared" si="3"/>
        <v>0</v>
      </c>
      <c r="O73" s="7">
        <f t="shared" si="4"/>
        <v>0</v>
      </c>
      <c r="P73" s="7">
        <f t="shared" si="5"/>
        <v>0</v>
      </c>
      <c r="Q73" s="7">
        <f t="shared" si="6"/>
        <v>0</v>
      </c>
      <c r="R73" s="7">
        <f t="shared" si="7"/>
        <v>0</v>
      </c>
    </row>
    <row r="74" spans="1:18" x14ac:dyDescent="0.25">
      <c r="A74" s="7">
        <v>43</v>
      </c>
      <c r="B74" s="7"/>
      <c r="C74" s="7"/>
      <c r="D74" s="7"/>
      <c r="E74" s="7"/>
      <c r="F74" s="7"/>
      <c r="G74" s="7"/>
      <c r="H74" s="7"/>
      <c r="I74" s="7"/>
      <c r="J74" s="15">
        <f t="shared" si="0"/>
        <v>0</v>
      </c>
      <c r="K74" s="7"/>
      <c r="L74" s="7">
        <f t="shared" si="1"/>
        <v>0</v>
      </c>
      <c r="M74" s="7">
        <f t="shared" si="2"/>
        <v>0</v>
      </c>
      <c r="N74" s="7">
        <f t="shared" si="3"/>
        <v>0</v>
      </c>
      <c r="O74" s="7">
        <f t="shared" si="4"/>
        <v>0</v>
      </c>
      <c r="P74" s="7">
        <f t="shared" si="5"/>
        <v>0</v>
      </c>
      <c r="Q74" s="7">
        <f t="shared" si="6"/>
        <v>0</v>
      </c>
      <c r="R74" s="7">
        <f t="shared" si="7"/>
        <v>0</v>
      </c>
    </row>
  </sheetData>
  <mergeCells count="50">
    <mergeCell ref="J27:K27"/>
    <mergeCell ref="B29:B31"/>
    <mergeCell ref="C29:I29"/>
    <mergeCell ref="J29:J31"/>
    <mergeCell ref="L30:R30"/>
    <mergeCell ref="D25:E25"/>
    <mergeCell ref="F25:G25"/>
    <mergeCell ref="H25:I25"/>
    <mergeCell ref="J25:K25"/>
    <mergeCell ref="D26:E26"/>
    <mergeCell ref="F26:G26"/>
    <mergeCell ref="H26:I26"/>
    <mergeCell ref="J26:K26"/>
    <mergeCell ref="D23:E23"/>
    <mergeCell ref="F23:G23"/>
    <mergeCell ref="H23:I23"/>
    <mergeCell ref="J23:K23"/>
    <mergeCell ref="D24:E24"/>
    <mergeCell ref="F24:G24"/>
    <mergeCell ref="H24:I24"/>
    <mergeCell ref="J24:K24"/>
    <mergeCell ref="D21:E21"/>
    <mergeCell ref="F21:G21"/>
    <mergeCell ref="H21:I21"/>
    <mergeCell ref="J21:K21"/>
    <mergeCell ref="D22:E22"/>
    <mergeCell ref="F22:G22"/>
    <mergeCell ref="H22:I22"/>
    <mergeCell ref="J22:K22"/>
    <mergeCell ref="J17:K19"/>
    <mergeCell ref="L17:L19"/>
    <mergeCell ref="D20:E20"/>
    <mergeCell ref="F20:G20"/>
    <mergeCell ref="H20:I20"/>
    <mergeCell ref="J20:K20"/>
    <mergeCell ref="C11:H11"/>
    <mergeCell ref="C12:H12"/>
    <mergeCell ref="C13:H13"/>
    <mergeCell ref="D15:E15"/>
    <mergeCell ref="A17:B19"/>
    <mergeCell ref="C17:C18"/>
    <mergeCell ref="D17:E19"/>
    <mergeCell ref="F17:G19"/>
    <mergeCell ref="H17:I19"/>
    <mergeCell ref="C10:H10"/>
    <mergeCell ref="C4:K4"/>
    <mergeCell ref="D5:K5"/>
    <mergeCell ref="B6:B8"/>
    <mergeCell ref="C6:K8"/>
    <mergeCell ref="C9:H9"/>
  </mergeCells>
  <pageMargins left="0.70866141732283472" right="0.70866141732283472" top="0.74803149606299213" bottom="0.74803149606299213" header="0.31496062992125984" footer="0.31496062992125984"/>
  <pageSetup scale="45" orientation="landscape" verticalDpi="0"/>
  <headerFooter>
    <oddFooter>&amp;LV02/0815&amp;RR-DDA-44</oddFooter>
  </headerFooter>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Hoja2!$G$3:$G$10</xm:f>
          </x14:formula1>
          <xm:sqref>C11:I11</xm:sqref>
        </x14:dataValidation>
        <x14:dataValidation type="list" allowBlank="1" showInputMessage="1" showErrorMessage="1" xr:uid="{00000000-0002-0000-0200-000001000000}">
          <x14:formula1>
            <xm:f>Hoja2!$B$10:$B$22</xm:f>
          </x14:formula1>
          <xm:sqref>C9:I9</xm:sqref>
        </x14:dataValidation>
        <x14:dataValidation type="list" allowBlank="1" showInputMessage="1" showErrorMessage="1" xr:uid="{00000000-0002-0000-0200-000002000000}">
          <x14:formula1>
            <xm:f>Hoja2!$B$7:$B$8</xm:f>
          </x14:formula1>
          <xm:sqref>G15:I15</xm:sqref>
        </x14:dataValidation>
        <x14:dataValidation type="list" allowBlank="1" showInputMessage="1" showErrorMessage="1" xr:uid="{00000000-0002-0000-0200-000003000000}">
          <x14:formula1>
            <xm:f>Hoja2!$D$25:$D$27</xm:f>
          </x14:formula1>
          <xm:sqref>K10</xm:sqref>
        </x14:dataValidation>
        <x14:dataValidation type="list" allowBlank="1" showInputMessage="1" showErrorMessage="1" xr:uid="{00000000-0002-0000-0200-000004000000}">
          <x14:formula1>
            <xm:f>Hoja2!$B$25:$B$35</xm:f>
          </x14:formula1>
          <xm:sqref>K9</xm:sqref>
        </x14:dataValidation>
        <x14:dataValidation type="list" allowBlank="1" showInputMessage="1" showErrorMessage="1" xr:uid="{00000000-0002-0000-0200-000005000000}">
          <x14:formula1>
            <xm:f>Hoja2!$B$3:$B$5</xm:f>
          </x14:formula1>
          <xm:sqref>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L75"/>
  <sheetViews>
    <sheetView zoomScale="115" zoomScaleNormal="115" workbookViewId="0">
      <selection activeCell="K10" sqref="K10"/>
    </sheetView>
  </sheetViews>
  <sheetFormatPr baseColWidth="10" defaultColWidth="10.85546875" defaultRowHeight="15" x14ac:dyDescent="0.25"/>
  <cols>
    <col min="1" max="1" width="5.140625" style="5" customWidth="1"/>
    <col min="2" max="2" width="58.42578125" style="5" customWidth="1"/>
    <col min="3" max="3" width="14" style="5" customWidth="1"/>
    <col min="4" max="4" width="16" style="5" customWidth="1"/>
    <col min="5" max="5" width="17.140625" style="5" customWidth="1"/>
    <col min="6" max="6" width="17.85546875" style="5" customWidth="1"/>
    <col min="7" max="7" width="16" style="5" customWidth="1"/>
    <col min="8" max="8" width="17.85546875" style="5" customWidth="1"/>
    <col min="9" max="10" width="17.140625" style="5" customWidth="1"/>
    <col min="11" max="11" width="13.85546875" style="5" customWidth="1"/>
    <col min="12" max="16384" width="10.85546875" style="5"/>
  </cols>
  <sheetData>
    <row r="4" spans="2:11" ht="18.75" x14ac:dyDescent="0.3">
      <c r="C4" s="49" t="s">
        <v>4</v>
      </c>
      <c r="D4" s="49"/>
      <c r="E4" s="49"/>
      <c r="F4" s="49"/>
      <c r="G4" s="49"/>
      <c r="H4" s="49"/>
      <c r="I4" s="49"/>
      <c r="J4" s="49"/>
      <c r="K4" s="49"/>
    </row>
    <row r="5" spans="2:11" x14ac:dyDescent="0.25">
      <c r="B5" s="10" t="s">
        <v>8</v>
      </c>
      <c r="C5" s="9" t="s">
        <v>111</v>
      </c>
      <c r="D5" s="50"/>
      <c r="E5" s="50"/>
      <c r="F5" s="50"/>
      <c r="G5" s="50"/>
      <c r="H5" s="50"/>
      <c r="I5" s="50"/>
      <c r="J5" s="50"/>
      <c r="K5" s="50"/>
    </row>
    <row r="6" spans="2:11" ht="17.25" customHeight="1" x14ac:dyDescent="0.25">
      <c r="B6" s="51" t="s">
        <v>13</v>
      </c>
      <c r="C6" s="84"/>
      <c r="D6" s="85"/>
      <c r="E6" s="85"/>
      <c r="F6" s="85"/>
      <c r="G6" s="85"/>
      <c r="H6" s="85"/>
      <c r="I6" s="85"/>
      <c r="J6" s="85"/>
      <c r="K6" s="86"/>
    </row>
    <row r="7" spans="2:11" ht="17.25" customHeight="1" x14ac:dyDescent="0.25">
      <c r="B7" s="51"/>
      <c r="C7" s="87"/>
      <c r="D7" s="88"/>
      <c r="E7" s="88"/>
      <c r="F7" s="88"/>
      <c r="G7" s="88"/>
      <c r="H7" s="88"/>
      <c r="I7" s="88"/>
      <c r="J7" s="88"/>
      <c r="K7" s="89"/>
    </row>
    <row r="8" spans="2:11" ht="78.95" customHeight="1" x14ac:dyDescent="0.25">
      <c r="B8" s="51"/>
      <c r="C8" s="90"/>
      <c r="D8" s="91"/>
      <c r="E8" s="91"/>
      <c r="F8" s="91"/>
      <c r="G8" s="91"/>
      <c r="H8" s="91"/>
      <c r="I8" s="91"/>
      <c r="J8" s="91"/>
      <c r="K8" s="92"/>
    </row>
    <row r="9" spans="2:11" x14ac:dyDescent="0.25">
      <c r="B9" s="10" t="s">
        <v>46</v>
      </c>
      <c r="C9" s="48"/>
      <c r="D9" s="48"/>
      <c r="E9" s="48"/>
      <c r="F9" s="48"/>
      <c r="G9" s="48"/>
      <c r="H9" s="48"/>
      <c r="I9" s="2"/>
      <c r="J9" s="5" t="s">
        <v>10</v>
      </c>
      <c r="K9" s="1"/>
    </row>
    <row r="10" spans="2:11" x14ac:dyDescent="0.25">
      <c r="B10" s="10" t="s">
        <v>47</v>
      </c>
      <c r="C10" s="48"/>
      <c r="D10" s="48"/>
      <c r="E10" s="48"/>
      <c r="F10" s="48"/>
      <c r="G10" s="48"/>
      <c r="H10" s="48"/>
      <c r="J10" s="5" t="s">
        <v>11</v>
      </c>
      <c r="K10" s="1"/>
    </row>
    <row r="11" spans="2:11" x14ac:dyDescent="0.25">
      <c r="B11" s="10" t="s">
        <v>48</v>
      </c>
      <c r="C11" s="48"/>
      <c r="D11" s="48"/>
      <c r="E11" s="48"/>
      <c r="F11" s="48"/>
      <c r="G11" s="48"/>
      <c r="H11" s="48"/>
    </row>
    <row r="12" spans="2:11" x14ac:dyDescent="0.25">
      <c r="B12" s="10" t="s">
        <v>9</v>
      </c>
      <c r="C12" s="48" t="s">
        <v>82</v>
      </c>
      <c r="D12" s="48"/>
      <c r="E12" s="48"/>
      <c r="F12" s="48"/>
      <c r="G12" s="48"/>
      <c r="H12" s="48"/>
      <c r="I12"/>
      <c r="J12"/>
      <c r="K12"/>
    </row>
    <row r="13" spans="2:11" x14ac:dyDescent="0.25">
      <c r="B13" s="10" t="s">
        <v>49</v>
      </c>
      <c r="C13" s="48"/>
      <c r="D13" s="48"/>
      <c r="E13" s="48"/>
      <c r="F13" s="48"/>
      <c r="G13" s="48"/>
      <c r="H13" s="48"/>
      <c r="I13" s="9"/>
      <c r="J13" s="9"/>
      <c r="K13" s="9"/>
    </row>
    <row r="14" spans="2:11" x14ac:dyDescent="0.25">
      <c r="C14" s="9"/>
    </row>
    <row r="15" spans="2:11" x14ac:dyDescent="0.25">
      <c r="C15" s="9" t="s">
        <v>31</v>
      </c>
      <c r="D15" s="50"/>
      <c r="E15" s="50"/>
      <c r="F15" s="9" t="s">
        <v>32</v>
      </c>
    </row>
    <row r="17" spans="1:11" ht="15" customHeight="1" x14ac:dyDescent="0.25">
      <c r="A17" s="61" t="s">
        <v>45</v>
      </c>
      <c r="B17" s="61"/>
      <c r="C17" s="62" t="s">
        <v>42</v>
      </c>
      <c r="D17" s="63" t="s">
        <v>0</v>
      </c>
      <c r="E17" s="64"/>
      <c r="F17" s="63" t="s">
        <v>1</v>
      </c>
      <c r="G17" s="64"/>
      <c r="H17" s="63" t="s">
        <v>2</v>
      </c>
      <c r="I17" s="64"/>
      <c r="J17" s="61" t="s">
        <v>3</v>
      </c>
      <c r="K17" s="61"/>
    </row>
    <row r="18" spans="1:11" ht="20.25" customHeight="1" x14ac:dyDescent="0.25">
      <c r="A18" s="61"/>
      <c r="B18" s="61"/>
      <c r="C18" s="61"/>
      <c r="D18" s="65"/>
      <c r="E18" s="66"/>
      <c r="F18" s="65"/>
      <c r="G18" s="66"/>
      <c r="H18" s="65"/>
      <c r="I18" s="66"/>
      <c r="J18" s="61"/>
      <c r="K18" s="61"/>
    </row>
    <row r="19" spans="1:11" ht="15" customHeight="1" x14ac:dyDescent="0.25">
      <c r="A19" s="61"/>
      <c r="B19" s="61"/>
      <c r="C19" s="11" t="s">
        <v>41</v>
      </c>
      <c r="D19" s="67"/>
      <c r="E19" s="68"/>
      <c r="F19" s="67"/>
      <c r="G19" s="68"/>
      <c r="H19" s="67"/>
      <c r="I19" s="68"/>
      <c r="J19" s="61"/>
      <c r="K19" s="61"/>
    </row>
    <row r="20" spans="1:11" ht="135.6" customHeight="1" x14ac:dyDescent="0.25">
      <c r="A20" s="7">
        <v>1</v>
      </c>
      <c r="B20" s="6" t="s">
        <v>107</v>
      </c>
      <c r="C20" s="4">
        <v>20</v>
      </c>
      <c r="D20" s="70" t="s">
        <v>86</v>
      </c>
      <c r="E20" s="71"/>
      <c r="F20" s="70" t="s">
        <v>87</v>
      </c>
      <c r="G20" s="71"/>
      <c r="H20" s="70" t="s">
        <v>88</v>
      </c>
      <c r="I20" s="71"/>
      <c r="J20" s="72" t="s">
        <v>89</v>
      </c>
      <c r="K20" s="72"/>
    </row>
    <row r="21" spans="1:11" ht="120.95" customHeight="1" x14ac:dyDescent="0.25">
      <c r="A21" s="7">
        <v>2</v>
      </c>
      <c r="B21" s="6" t="s">
        <v>84</v>
      </c>
      <c r="C21" s="4">
        <v>20</v>
      </c>
      <c r="D21" s="93" t="s">
        <v>90</v>
      </c>
      <c r="E21" s="94"/>
      <c r="F21" s="93" t="s">
        <v>91</v>
      </c>
      <c r="G21" s="94"/>
      <c r="H21" s="93" t="s">
        <v>92</v>
      </c>
      <c r="I21" s="94"/>
      <c r="J21" s="95" t="s">
        <v>93</v>
      </c>
      <c r="K21" s="95"/>
    </row>
    <row r="22" spans="1:11" ht="98.1" customHeight="1" x14ac:dyDescent="0.25">
      <c r="A22" s="7">
        <v>3</v>
      </c>
      <c r="B22" s="3" t="s">
        <v>94</v>
      </c>
      <c r="C22" s="4">
        <v>20</v>
      </c>
      <c r="D22" s="96" t="s">
        <v>95</v>
      </c>
      <c r="E22" s="97"/>
      <c r="F22" s="96" t="s">
        <v>96</v>
      </c>
      <c r="G22" s="97"/>
      <c r="H22" s="96" t="s">
        <v>97</v>
      </c>
      <c r="I22" s="97"/>
      <c r="J22" s="98" t="s">
        <v>98</v>
      </c>
      <c r="K22" s="98"/>
    </row>
    <row r="23" spans="1:11" ht="146.44999999999999" customHeight="1" x14ac:dyDescent="0.25">
      <c r="A23" s="7">
        <v>4</v>
      </c>
      <c r="B23" s="3" t="s">
        <v>85</v>
      </c>
      <c r="C23" s="4">
        <v>20</v>
      </c>
      <c r="D23" s="96" t="s">
        <v>100</v>
      </c>
      <c r="E23" s="97"/>
      <c r="F23" s="96" t="s">
        <v>101</v>
      </c>
      <c r="G23" s="97"/>
      <c r="H23" s="96" t="s">
        <v>109</v>
      </c>
      <c r="I23" s="97"/>
      <c r="J23" s="96" t="s">
        <v>102</v>
      </c>
      <c r="K23" s="97"/>
    </row>
    <row r="24" spans="1:11" ht="42.6" customHeight="1" x14ac:dyDescent="0.25">
      <c r="A24" s="7">
        <v>5</v>
      </c>
      <c r="B24" s="3" t="s">
        <v>99</v>
      </c>
      <c r="C24" s="4">
        <v>10</v>
      </c>
      <c r="D24" s="96" t="s">
        <v>103</v>
      </c>
      <c r="E24" s="97"/>
      <c r="F24" s="96" t="s">
        <v>104</v>
      </c>
      <c r="G24" s="97"/>
      <c r="H24" s="96" t="s">
        <v>105</v>
      </c>
      <c r="I24" s="97"/>
      <c r="J24" s="98" t="s">
        <v>106</v>
      </c>
      <c r="K24" s="98"/>
    </row>
    <row r="25" spans="1:11" ht="50.45" customHeight="1" x14ac:dyDescent="0.25">
      <c r="A25" s="7">
        <v>6</v>
      </c>
      <c r="B25" s="3" t="s">
        <v>108</v>
      </c>
      <c r="C25" s="4">
        <v>10</v>
      </c>
      <c r="D25" s="70" t="s">
        <v>66</v>
      </c>
      <c r="E25" s="73"/>
      <c r="F25" s="70" t="s">
        <v>67</v>
      </c>
      <c r="G25" s="71"/>
      <c r="H25" s="70" t="s">
        <v>68</v>
      </c>
      <c r="I25" s="73"/>
      <c r="J25" s="72" t="s">
        <v>69</v>
      </c>
      <c r="K25" s="72"/>
    </row>
    <row r="26" spans="1:11" ht="61.5" customHeight="1" x14ac:dyDescent="0.25">
      <c r="A26" s="7">
        <v>6</v>
      </c>
      <c r="B26" s="3" t="s">
        <v>121</v>
      </c>
      <c r="C26" s="4" t="s">
        <v>82</v>
      </c>
      <c r="D26" s="70" t="s">
        <v>82</v>
      </c>
      <c r="E26" s="73"/>
      <c r="F26" s="70" t="s">
        <v>82</v>
      </c>
      <c r="G26" s="71"/>
      <c r="H26" s="70" t="s">
        <v>82</v>
      </c>
      <c r="I26" s="73"/>
      <c r="J26" s="72" t="s">
        <v>82</v>
      </c>
      <c r="K26" s="72"/>
    </row>
    <row r="27" spans="1:11" x14ac:dyDescent="0.25">
      <c r="A27" s="7">
        <v>7</v>
      </c>
      <c r="B27" s="3"/>
      <c r="C27" s="4"/>
      <c r="D27" s="70"/>
      <c r="E27" s="73"/>
      <c r="F27" s="70"/>
      <c r="G27" s="71"/>
      <c r="H27" s="70"/>
      <c r="I27" s="71"/>
      <c r="J27" s="72"/>
      <c r="K27" s="72"/>
    </row>
    <row r="28" spans="1:11" x14ac:dyDescent="0.25">
      <c r="B28" s="5" t="s">
        <v>82</v>
      </c>
      <c r="C28" s="8">
        <f>SUM(C20:C27)</f>
        <v>100</v>
      </c>
      <c r="J28" s="50"/>
      <c r="K28" s="50"/>
    </row>
    <row r="30" spans="1:11" ht="18.600000000000001" customHeight="1" x14ac:dyDescent="0.3">
      <c r="B30" s="74" t="s">
        <v>72</v>
      </c>
      <c r="C30" s="77" t="s">
        <v>45</v>
      </c>
      <c r="D30" s="78"/>
      <c r="E30" s="78"/>
      <c r="F30" s="78"/>
      <c r="G30" s="78"/>
      <c r="H30" s="78"/>
      <c r="I30" s="79"/>
      <c r="J30" s="80" t="s">
        <v>73</v>
      </c>
      <c r="K30" s="99" t="s">
        <v>110</v>
      </c>
    </row>
    <row r="31" spans="1:11" s="12" customFormat="1" ht="31.5" customHeight="1" x14ac:dyDescent="0.25">
      <c r="B31" s="75"/>
      <c r="C31" s="22" t="str">
        <f>B20</f>
        <v>Estructura</v>
      </c>
      <c r="D31" s="22" t="str">
        <f>B21</f>
        <v>Contenido</v>
      </c>
      <c r="E31" s="22" t="str">
        <f>B22</f>
        <v>Patrón organizativo</v>
      </c>
      <c r="F31" s="22" t="str">
        <f>B23</f>
        <v>Elementos visuales</v>
      </c>
      <c r="G31" s="22" t="str">
        <f>B24</f>
        <v>Corrección lingüística</v>
      </c>
      <c r="H31" s="22" t="str">
        <f>B25</f>
        <v>Referencias bibliográficas</v>
      </c>
      <c r="I31" s="13">
        <f>B27</f>
        <v>0</v>
      </c>
      <c r="J31" s="81"/>
      <c r="K31" s="100"/>
    </row>
    <row r="32" spans="1:11" ht="15" customHeight="1" x14ac:dyDescent="0.25">
      <c r="B32" s="76"/>
      <c r="C32" s="14">
        <f>C20/100</f>
        <v>0.2</v>
      </c>
      <c r="D32" s="14">
        <f>C21/100</f>
        <v>0.2</v>
      </c>
      <c r="E32" s="14">
        <f>C22/100</f>
        <v>0.2</v>
      </c>
      <c r="F32" s="14">
        <f>C23/100</f>
        <v>0.2</v>
      </c>
      <c r="G32" s="14">
        <f>C24/100</f>
        <v>0.1</v>
      </c>
      <c r="H32" s="14">
        <f>C25/100</f>
        <v>0.1</v>
      </c>
      <c r="I32" s="14">
        <f>C27/100</f>
        <v>0</v>
      </c>
      <c r="J32" s="82"/>
      <c r="K32" s="39">
        <v>0.6</v>
      </c>
    </row>
    <row r="33" spans="1:12" ht="17.25" customHeight="1" x14ac:dyDescent="0.25">
      <c r="A33" s="7">
        <v>1</v>
      </c>
      <c r="B33" s="38" t="s">
        <v>82</v>
      </c>
      <c r="C33" s="18"/>
      <c r="D33" s="18"/>
      <c r="E33" s="18"/>
      <c r="F33" s="18"/>
      <c r="G33" s="18"/>
      <c r="H33" s="18"/>
      <c r="I33" s="7"/>
      <c r="J33" s="15">
        <f>(C33*$C$32)+(D33*$D$32)+(E33*$E$32)+(F33*$F$32)+(G33*$G$32)+(H33*$H$32)+(I33*$I$32)</f>
        <v>0</v>
      </c>
      <c r="K33" s="40">
        <f>J33*$K$32</f>
        <v>0</v>
      </c>
      <c r="L33" s="5" t="s">
        <v>82</v>
      </c>
    </row>
    <row r="34" spans="1:12" ht="15.75" x14ac:dyDescent="0.25">
      <c r="A34" s="7">
        <v>2</v>
      </c>
      <c r="B34" s="38" t="s">
        <v>82</v>
      </c>
      <c r="C34" s="18"/>
      <c r="D34" s="18"/>
      <c r="E34" s="18"/>
      <c r="F34" s="18"/>
      <c r="G34" s="18"/>
      <c r="H34" s="18">
        <v>0</v>
      </c>
      <c r="I34" s="7"/>
      <c r="J34" s="15">
        <f>(C34*$C$32)+(D34*$D$32)+(E34*$E$32)+(F34*$F$32)+(G34*$G$32)+(H34*$H$32)+(I34*$I$32)</f>
        <v>0</v>
      </c>
      <c r="K34" s="40">
        <f t="shared" ref="K34:K75" si="0">J34*$K$32</f>
        <v>0</v>
      </c>
    </row>
    <row r="35" spans="1:12" ht="15.75" x14ac:dyDescent="0.25">
      <c r="A35" s="7">
        <v>3</v>
      </c>
      <c r="B35" s="38" t="s">
        <v>82</v>
      </c>
      <c r="C35" s="18">
        <v>0</v>
      </c>
      <c r="D35" s="18">
        <v>0</v>
      </c>
      <c r="E35" s="18">
        <v>0</v>
      </c>
      <c r="F35" s="18">
        <v>0</v>
      </c>
      <c r="G35" s="18">
        <v>0</v>
      </c>
      <c r="H35" s="18">
        <v>0</v>
      </c>
      <c r="I35" s="7"/>
      <c r="J35" s="15">
        <f t="shared" ref="J35:J75" si="1">(C35*$C$32)+(D35*$D$32)+(E35*$E$32)+(F35*$F$32)+(G35*$G$32)+(H35*$H$32)+(I35*$I$32)</f>
        <v>0</v>
      </c>
      <c r="K35" s="40">
        <f t="shared" si="0"/>
        <v>0</v>
      </c>
    </row>
    <row r="36" spans="1:12" ht="15.75" x14ac:dyDescent="0.25">
      <c r="A36" s="7">
        <v>4</v>
      </c>
      <c r="B36" s="38" t="s">
        <v>82</v>
      </c>
      <c r="C36" s="18">
        <v>0</v>
      </c>
      <c r="D36" s="18">
        <v>0</v>
      </c>
      <c r="E36" s="18">
        <v>0</v>
      </c>
      <c r="F36" s="18">
        <v>0</v>
      </c>
      <c r="G36" s="18">
        <v>0</v>
      </c>
      <c r="H36" s="18">
        <v>0</v>
      </c>
      <c r="I36" s="7"/>
      <c r="J36" s="15">
        <f t="shared" si="1"/>
        <v>0</v>
      </c>
      <c r="K36" s="40">
        <f t="shared" si="0"/>
        <v>0</v>
      </c>
    </row>
    <row r="37" spans="1:12" ht="15.75" x14ac:dyDescent="0.25">
      <c r="A37" s="7">
        <v>5</v>
      </c>
      <c r="B37" s="38" t="s">
        <v>82</v>
      </c>
      <c r="C37" s="18">
        <v>0</v>
      </c>
      <c r="D37" s="18">
        <v>0</v>
      </c>
      <c r="E37" s="18">
        <v>0</v>
      </c>
      <c r="F37" s="18">
        <v>0</v>
      </c>
      <c r="G37" s="18">
        <v>0</v>
      </c>
      <c r="H37" s="18">
        <v>0</v>
      </c>
      <c r="I37" s="7"/>
      <c r="J37" s="15">
        <f t="shared" si="1"/>
        <v>0</v>
      </c>
      <c r="K37" s="40">
        <f t="shared" si="0"/>
        <v>0</v>
      </c>
    </row>
    <row r="38" spans="1:12" ht="15.75" x14ac:dyDescent="0.25">
      <c r="A38" s="7">
        <v>6</v>
      </c>
      <c r="B38" s="38" t="s">
        <v>82</v>
      </c>
      <c r="C38" s="18">
        <v>0</v>
      </c>
      <c r="D38" s="18">
        <v>0</v>
      </c>
      <c r="E38" s="18">
        <v>0</v>
      </c>
      <c r="F38" s="18">
        <v>0</v>
      </c>
      <c r="G38" s="18">
        <v>0</v>
      </c>
      <c r="H38" s="18">
        <v>0</v>
      </c>
      <c r="I38" s="7"/>
      <c r="J38" s="15">
        <f t="shared" si="1"/>
        <v>0</v>
      </c>
      <c r="K38" s="40">
        <f t="shared" si="0"/>
        <v>0</v>
      </c>
    </row>
    <row r="39" spans="1:12" ht="15.75" x14ac:dyDescent="0.25">
      <c r="A39" s="7">
        <v>7</v>
      </c>
      <c r="B39" s="38" t="s">
        <v>82</v>
      </c>
      <c r="C39" s="18">
        <v>0</v>
      </c>
      <c r="D39" s="18">
        <v>0</v>
      </c>
      <c r="E39" s="18">
        <v>0</v>
      </c>
      <c r="F39" s="18">
        <v>0</v>
      </c>
      <c r="G39" s="18">
        <v>0</v>
      </c>
      <c r="H39" s="18">
        <v>0</v>
      </c>
      <c r="I39" s="7"/>
      <c r="J39" s="15">
        <f t="shared" si="1"/>
        <v>0</v>
      </c>
      <c r="K39" s="40">
        <f t="shared" si="0"/>
        <v>0</v>
      </c>
    </row>
    <row r="40" spans="1:12" ht="15.75" x14ac:dyDescent="0.25">
      <c r="A40" s="7">
        <v>8</v>
      </c>
      <c r="B40" s="38" t="s">
        <v>82</v>
      </c>
      <c r="C40" s="18">
        <v>0</v>
      </c>
      <c r="D40" s="18">
        <v>0</v>
      </c>
      <c r="E40" s="18">
        <v>0</v>
      </c>
      <c r="F40" s="18">
        <v>0</v>
      </c>
      <c r="G40" s="18">
        <v>0</v>
      </c>
      <c r="H40" s="18">
        <v>0</v>
      </c>
      <c r="I40" s="7"/>
      <c r="J40" s="15">
        <f t="shared" si="1"/>
        <v>0</v>
      </c>
      <c r="K40" s="40">
        <f t="shared" si="0"/>
        <v>0</v>
      </c>
    </row>
    <row r="41" spans="1:12" ht="15.75" x14ac:dyDescent="0.25">
      <c r="A41" s="7">
        <v>9</v>
      </c>
      <c r="B41" s="38" t="s">
        <v>82</v>
      </c>
      <c r="C41" s="18">
        <v>0</v>
      </c>
      <c r="D41" s="18">
        <v>0</v>
      </c>
      <c r="E41" s="18">
        <v>0</v>
      </c>
      <c r="F41" s="18">
        <v>0</v>
      </c>
      <c r="G41" s="18">
        <v>0</v>
      </c>
      <c r="H41" s="18">
        <v>0</v>
      </c>
      <c r="I41" s="7"/>
      <c r="J41" s="15">
        <f t="shared" si="1"/>
        <v>0</v>
      </c>
      <c r="K41" s="40">
        <f t="shared" si="0"/>
        <v>0</v>
      </c>
    </row>
    <row r="42" spans="1:12" ht="15.75" x14ac:dyDescent="0.25">
      <c r="A42" s="7">
        <v>10</v>
      </c>
      <c r="B42" s="38" t="s">
        <v>82</v>
      </c>
      <c r="C42" s="18">
        <v>0</v>
      </c>
      <c r="D42" s="18">
        <v>0</v>
      </c>
      <c r="E42" s="18">
        <v>0</v>
      </c>
      <c r="F42" s="18">
        <v>0</v>
      </c>
      <c r="G42" s="18">
        <v>0</v>
      </c>
      <c r="H42" s="18">
        <v>0</v>
      </c>
      <c r="I42" s="7"/>
      <c r="J42" s="15">
        <f t="shared" si="1"/>
        <v>0</v>
      </c>
      <c r="K42" s="40">
        <f t="shared" si="0"/>
        <v>0</v>
      </c>
    </row>
    <row r="43" spans="1:12" ht="15.75" x14ac:dyDescent="0.25">
      <c r="A43" s="7">
        <v>11</v>
      </c>
      <c r="B43" s="38" t="s">
        <v>82</v>
      </c>
      <c r="C43" s="18">
        <v>0</v>
      </c>
      <c r="D43" s="18">
        <v>0</v>
      </c>
      <c r="E43" s="18">
        <v>0</v>
      </c>
      <c r="F43" s="18">
        <v>0</v>
      </c>
      <c r="G43" s="18">
        <v>0</v>
      </c>
      <c r="H43" s="18">
        <v>0</v>
      </c>
      <c r="I43" s="7"/>
      <c r="J43" s="15">
        <f t="shared" si="1"/>
        <v>0</v>
      </c>
      <c r="K43" s="40">
        <f t="shared" si="0"/>
        <v>0</v>
      </c>
    </row>
    <row r="44" spans="1:12" ht="15.75" x14ac:dyDescent="0.25">
      <c r="A44" s="7">
        <v>12</v>
      </c>
      <c r="B44" s="38" t="s">
        <v>82</v>
      </c>
      <c r="C44" s="18">
        <v>0</v>
      </c>
      <c r="D44" s="18">
        <v>0</v>
      </c>
      <c r="E44" s="18">
        <v>0</v>
      </c>
      <c r="F44" s="18">
        <v>0</v>
      </c>
      <c r="G44" s="18">
        <v>0</v>
      </c>
      <c r="H44" s="18">
        <v>0</v>
      </c>
      <c r="I44" s="7"/>
      <c r="J44" s="15">
        <f t="shared" si="1"/>
        <v>0</v>
      </c>
      <c r="K44" s="40">
        <f t="shared" si="0"/>
        <v>0</v>
      </c>
    </row>
    <row r="45" spans="1:12" ht="15.75" x14ac:dyDescent="0.25">
      <c r="A45" s="7">
        <v>13</v>
      </c>
      <c r="B45" s="38" t="s">
        <v>82</v>
      </c>
      <c r="C45" s="18">
        <v>0</v>
      </c>
      <c r="D45" s="18">
        <v>0</v>
      </c>
      <c r="E45" s="18">
        <v>0</v>
      </c>
      <c r="F45" s="18">
        <v>0</v>
      </c>
      <c r="G45" s="18">
        <v>0</v>
      </c>
      <c r="H45" s="18">
        <v>0</v>
      </c>
      <c r="I45" s="7"/>
      <c r="J45" s="15">
        <f t="shared" si="1"/>
        <v>0</v>
      </c>
      <c r="K45" s="40">
        <f t="shared" si="0"/>
        <v>0</v>
      </c>
    </row>
    <row r="46" spans="1:12" ht="15.75" x14ac:dyDescent="0.25">
      <c r="A46" s="7">
        <v>14</v>
      </c>
      <c r="B46" s="38" t="s">
        <v>82</v>
      </c>
      <c r="C46" s="18">
        <v>0</v>
      </c>
      <c r="D46" s="18">
        <v>0</v>
      </c>
      <c r="E46" s="18">
        <v>0</v>
      </c>
      <c r="F46" s="18">
        <v>0</v>
      </c>
      <c r="G46" s="18">
        <v>0</v>
      </c>
      <c r="H46" s="18">
        <v>0</v>
      </c>
      <c r="I46" s="7"/>
      <c r="J46" s="15">
        <f t="shared" si="1"/>
        <v>0</v>
      </c>
      <c r="K46" s="40">
        <f t="shared" si="0"/>
        <v>0</v>
      </c>
    </row>
    <row r="47" spans="1:12" ht="15.75" x14ac:dyDescent="0.25">
      <c r="A47" s="7">
        <v>15</v>
      </c>
      <c r="B47" s="38" t="s">
        <v>82</v>
      </c>
      <c r="C47" s="18">
        <v>0</v>
      </c>
      <c r="D47" s="18">
        <v>0</v>
      </c>
      <c r="E47" s="18">
        <v>0</v>
      </c>
      <c r="F47" s="18">
        <v>0</v>
      </c>
      <c r="G47" s="18">
        <v>0</v>
      </c>
      <c r="H47" s="18">
        <v>0</v>
      </c>
      <c r="I47" s="7"/>
      <c r="J47" s="15">
        <f t="shared" si="1"/>
        <v>0</v>
      </c>
      <c r="K47" s="40">
        <f t="shared" si="0"/>
        <v>0</v>
      </c>
    </row>
    <row r="48" spans="1:12" ht="15.75" x14ac:dyDescent="0.25">
      <c r="A48" s="7">
        <v>16</v>
      </c>
      <c r="B48" s="38" t="s">
        <v>82</v>
      </c>
      <c r="C48" s="18">
        <v>0</v>
      </c>
      <c r="D48" s="18">
        <v>0</v>
      </c>
      <c r="E48" s="18">
        <v>0</v>
      </c>
      <c r="F48" s="18">
        <v>0</v>
      </c>
      <c r="G48" s="18">
        <v>0</v>
      </c>
      <c r="H48" s="18">
        <v>0</v>
      </c>
      <c r="I48" s="7"/>
      <c r="J48" s="15">
        <f t="shared" si="1"/>
        <v>0</v>
      </c>
      <c r="K48" s="40">
        <f t="shared" si="0"/>
        <v>0</v>
      </c>
    </row>
    <row r="49" spans="1:11" ht="15.75" x14ac:dyDescent="0.25">
      <c r="A49" s="7">
        <v>17</v>
      </c>
      <c r="B49" s="38" t="s">
        <v>82</v>
      </c>
      <c r="C49" s="18">
        <v>0</v>
      </c>
      <c r="D49" s="18">
        <v>0</v>
      </c>
      <c r="E49" s="18">
        <v>0</v>
      </c>
      <c r="F49" s="18">
        <v>0</v>
      </c>
      <c r="G49" s="18">
        <v>0</v>
      </c>
      <c r="H49" s="18">
        <v>0</v>
      </c>
      <c r="I49" s="7"/>
      <c r="J49" s="15">
        <f t="shared" si="1"/>
        <v>0</v>
      </c>
      <c r="K49" s="40">
        <f t="shared" si="0"/>
        <v>0</v>
      </c>
    </row>
    <row r="50" spans="1:11" ht="21" customHeight="1" x14ac:dyDescent="0.25">
      <c r="A50" s="7">
        <v>18</v>
      </c>
      <c r="B50" s="23" t="s">
        <v>82</v>
      </c>
      <c r="C50" s="18">
        <v>0</v>
      </c>
      <c r="D50" s="18">
        <v>0</v>
      </c>
      <c r="E50" s="18">
        <v>0</v>
      </c>
      <c r="F50" s="18">
        <v>0</v>
      </c>
      <c r="G50" s="18">
        <v>0</v>
      </c>
      <c r="H50" s="18">
        <v>0</v>
      </c>
      <c r="I50" s="7"/>
      <c r="J50" s="15">
        <f t="shared" si="1"/>
        <v>0</v>
      </c>
      <c r="K50" s="40">
        <f t="shared" si="0"/>
        <v>0</v>
      </c>
    </row>
    <row r="51" spans="1:11" x14ac:dyDescent="0.25">
      <c r="A51" s="7">
        <v>19</v>
      </c>
      <c r="B51" s="23" t="s">
        <v>82</v>
      </c>
      <c r="C51" s="18">
        <v>0</v>
      </c>
      <c r="D51" s="18">
        <v>0</v>
      </c>
      <c r="E51" s="18">
        <v>0</v>
      </c>
      <c r="F51" s="18">
        <v>0</v>
      </c>
      <c r="G51" s="18">
        <v>0</v>
      </c>
      <c r="H51" s="18">
        <v>0</v>
      </c>
      <c r="I51" s="7"/>
      <c r="J51" s="15">
        <f t="shared" si="1"/>
        <v>0</v>
      </c>
      <c r="K51" s="40">
        <f t="shared" si="0"/>
        <v>0</v>
      </c>
    </row>
    <row r="52" spans="1:11" x14ac:dyDescent="0.25">
      <c r="A52" s="7">
        <v>20</v>
      </c>
      <c r="B52" s="23" t="s">
        <v>82</v>
      </c>
      <c r="C52" s="18">
        <v>0</v>
      </c>
      <c r="D52" s="18">
        <v>0</v>
      </c>
      <c r="E52" s="18">
        <v>0</v>
      </c>
      <c r="F52" s="18">
        <v>0</v>
      </c>
      <c r="G52" s="18">
        <v>0</v>
      </c>
      <c r="H52" s="18">
        <v>0</v>
      </c>
      <c r="I52" s="7"/>
      <c r="J52" s="15">
        <f t="shared" si="1"/>
        <v>0</v>
      </c>
      <c r="K52" s="40">
        <f t="shared" si="0"/>
        <v>0</v>
      </c>
    </row>
    <row r="53" spans="1:11" x14ac:dyDescent="0.25">
      <c r="A53" s="7">
        <v>21</v>
      </c>
      <c r="B53" s="23" t="s">
        <v>82</v>
      </c>
      <c r="C53" s="18">
        <v>0</v>
      </c>
      <c r="D53" s="19">
        <v>0</v>
      </c>
      <c r="E53" s="19">
        <v>0</v>
      </c>
      <c r="F53" s="19">
        <v>0</v>
      </c>
      <c r="G53" s="19">
        <v>0</v>
      </c>
      <c r="H53" s="19">
        <v>0</v>
      </c>
      <c r="I53" s="7"/>
      <c r="J53" s="15">
        <f t="shared" si="1"/>
        <v>0</v>
      </c>
      <c r="K53" s="40">
        <f t="shared" si="0"/>
        <v>0</v>
      </c>
    </row>
    <row r="54" spans="1:11" x14ac:dyDescent="0.25">
      <c r="A54" s="7">
        <v>22</v>
      </c>
      <c r="B54" s="23" t="s">
        <v>82</v>
      </c>
      <c r="C54" s="18">
        <v>0</v>
      </c>
      <c r="D54" s="19">
        <v>0</v>
      </c>
      <c r="E54" s="19">
        <v>0</v>
      </c>
      <c r="F54" s="19">
        <v>0</v>
      </c>
      <c r="G54" s="19">
        <v>0</v>
      </c>
      <c r="H54" s="19">
        <v>0</v>
      </c>
      <c r="I54" s="7"/>
      <c r="J54" s="15">
        <f t="shared" si="1"/>
        <v>0</v>
      </c>
      <c r="K54" s="40">
        <f t="shared" si="0"/>
        <v>0</v>
      </c>
    </row>
    <row r="55" spans="1:11" x14ac:dyDescent="0.25">
      <c r="A55" s="7">
        <v>23</v>
      </c>
      <c r="B55" s="23" t="s">
        <v>82</v>
      </c>
      <c r="C55" s="18">
        <v>0</v>
      </c>
      <c r="D55" s="19">
        <v>0</v>
      </c>
      <c r="E55" s="19">
        <v>0</v>
      </c>
      <c r="F55" s="19">
        <v>0</v>
      </c>
      <c r="G55" s="19">
        <v>0</v>
      </c>
      <c r="H55" s="19">
        <v>0</v>
      </c>
      <c r="I55" s="7"/>
      <c r="J55" s="15">
        <f t="shared" si="1"/>
        <v>0</v>
      </c>
      <c r="K55" s="40">
        <f t="shared" si="0"/>
        <v>0</v>
      </c>
    </row>
    <row r="56" spans="1:11" x14ac:dyDescent="0.25">
      <c r="A56" s="7">
        <v>24</v>
      </c>
      <c r="B56" s="23" t="s">
        <v>82</v>
      </c>
      <c r="C56" s="18">
        <v>0</v>
      </c>
      <c r="D56" s="19">
        <v>0</v>
      </c>
      <c r="E56" s="19">
        <v>0</v>
      </c>
      <c r="F56" s="19">
        <v>0</v>
      </c>
      <c r="G56" s="19">
        <v>0</v>
      </c>
      <c r="H56" s="19">
        <v>0</v>
      </c>
      <c r="I56" s="7"/>
      <c r="J56" s="15">
        <f t="shared" si="1"/>
        <v>0</v>
      </c>
      <c r="K56" s="40">
        <f t="shared" si="0"/>
        <v>0</v>
      </c>
    </row>
    <row r="57" spans="1:11" x14ac:dyDescent="0.25">
      <c r="A57" s="7">
        <v>25</v>
      </c>
      <c r="B57" s="23" t="s">
        <v>82</v>
      </c>
      <c r="C57" s="18">
        <v>0</v>
      </c>
      <c r="D57" s="19">
        <v>0</v>
      </c>
      <c r="E57" s="19">
        <v>0</v>
      </c>
      <c r="F57" s="19">
        <v>0</v>
      </c>
      <c r="G57" s="19">
        <v>0</v>
      </c>
      <c r="H57" s="19">
        <v>0</v>
      </c>
      <c r="I57" s="7"/>
      <c r="J57" s="15">
        <f t="shared" si="1"/>
        <v>0</v>
      </c>
      <c r="K57" s="40">
        <f t="shared" si="0"/>
        <v>0</v>
      </c>
    </row>
    <row r="58" spans="1:11" x14ac:dyDescent="0.25">
      <c r="A58" s="7">
        <v>26</v>
      </c>
      <c r="B58" s="23" t="s">
        <v>82</v>
      </c>
      <c r="C58" s="18">
        <v>0</v>
      </c>
      <c r="D58" s="19">
        <v>0</v>
      </c>
      <c r="E58" s="19">
        <v>0</v>
      </c>
      <c r="F58" s="19">
        <v>0</v>
      </c>
      <c r="G58" s="19">
        <v>0</v>
      </c>
      <c r="H58" s="19">
        <v>0</v>
      </c>
      <c r="I58" s="7"/>
      <c r="J58" s="15">
        <f t="shared" si="1"/>
        <v>0</v>
      </c>
      <c r="K58" s="40">
        <f t="shared" si="0"/>
        <v>0</v>
      </c>
    </row>
    <row r="59" spans="1:11" x14ac:dyDescent="0.25">
      <c r="A59" s="7">
        <v>27</v>
      </c>
      <c r="B59" s="23" t="s">
        <v>82</v>
      </c>
      <c r="C59" s="18">
        <v>0</v>
      </c>
      <c r="D59" s="19">
        <v>0</v>
      </c>
      <c r="E59" s="19">
        <v>0</v>
      </c>
      <c r="F59" s="19">
        <v>0</v>
      </c>
      <c r="G59" s="19">
        <v>0</v>
      </c>
      <c r="H59" s="19">
        <v>0</v>
      </c>
      <c r="I59" s="7"/>
      <c r="J59" s="15">
        <f t="shared" si="1"/>
        <v>0</v>
      </c>
      <c r="K59" s="40">
        <f t="shared" si="0"/>
        <v>0</v>
      </c>
    </row>
    <row r="60" spans="1:11" x14ac:dyDescent="0.25">
      <c r="A60" s="7">
        <v>28</v>
      </c>
      <c r="B60" s="23" t="s">
        <v>82</v>
      </c>
      <c r="C60" s="18">
        <v>0</v>
      </c>
      <c r="D60" s="19">
        <v>0</v>
      </c>
      <c r="E60" s="19">
        <v>0</v>
      </c>
      <c r="F60" s="19">
        <v>0</v>
      </c>
      <c r="G60" s="19">
        <v>0</v>
      </c>
      <c r="H60" s="19">
        <v>0</v>
      </c>
      <c r="I60" s="7"/>
      <c r="J60" s="15">
        <f t="shared" si="1"/>
        <v>0</v>
      </c>
      <c r="K60" s="40">
        <f t="shared" si="0"/>
        <v>0</v>
      </c>
    </row>
    <row r="61" spans="1:11" x14ac:dyDescent="0.25">
      <c r="A61" s="7">
        <v>29</v>
      </c>
      <c r="B61" s="23" t="s">
        <v>82</v>
      </c>
      <c r="C61" s="18">
        <v>0</v>
      </c>
      <c r="D61" s="19">
        <v>0</v>
      </c>
      <c r="E61" s="19">
        <v>0</v>
      </c>
      <c r="F61" s="19">
        <v>0</v>
      </c>
      <c r="G61" s="19">
        <v>0</v>
      </c>
      <c r="H61" s="19">
        <v>0</v>
      </c>
      <c r="I61" s="7"/>
      <c r="J61" s="15">
        <f t="shared" si="1"/>
        <v>0</v>
      </c>
      <c r="K61" s="40">
        <f t="shared" si="0"/>
        <v>0</v>
      </c>
    </row>
    <row r="62" spans="1:11" x14ac:dyDescent="0.25">
      <c r="A62" s="7">
        <v>30</v>
      </c>
      <c r="B62" s="23" t="s">
        <v>82</v>
      </c>
      <c r="C62" s="18">
        <v>0</v>
      </c>
      <c r="D62" s="19">
        <v>0</v>
      </c>
      <c r="E62" s="19">
        <v>0</v>
      </c>
      <c r="F62" s="19">
        <v>0</v>
      </c>
      <c r="G62" s="19">
        <v>0</v>
      </c>
      <c r="H62" s="19">
        <v>0</v>
      </c>
      <c r="I62" s="7"/>
      <c r="J62" s="15">
        <f t="shared" si="1"/>
        <v>0</v>
      </c>
      <c r="K62" s="40">
        <f t="shared" si="0"/>
        <v>0</v>
      </c>
    </row>
    <row r="63" spans="1:11" x14ac:dyDescent="0.25">
      <c r="A63" s="7">
        <v>31</v>
      </c>
      <c r="B63" s="23" t="s">
        <v>82</v>
      </c>
      <c r="C63" s="18">
        <v>0</v>
      </c>
      <c r="D63" s="19">
        <v>0</v>
      </c>
      <c r="E63" s="19">
        <v>0</v>
      </c>
      <c r="F63" s="19">
        <v>0</v>
      </c>
      <c r="G63" s="19">
        <v>0</v>
      </c>
      <c r="H63" s="19">
        <v>0</v>
      </c>
      <c r="I63" s="7"/>
      <c r="J63" s="15">
        <f t="shared" si="1"/>
        <v>0</v>
      </c>
      <c r="K63" s="40">
        <f t="shared" si="0"/>
        <v>0</v>
      </c>
    </row>
    <row r="64" spans="1:11" x14ac:dyDescent="0.25">
      <c r="A64" s="7">
        <v>32</v>
      </c>
      <c r="B64" s="23" t="s">
        <v>82</v>
      </c>
      <c r="C64" s="18">
        <v>0</v>
      </c>
      <c r="D64" s="19">
        <v>0</v>
      </c>
      <c r="E64" s="19">
        <v>0</v>
      </c>
      <c r="F64" s="19">
        <v>0</v>
      </c>
      <c r="G64" s="19">
        <v>0</v>
      </c>
      <c r="H64" s="19">
        <v>0</v>
      </c>
      <c r="I64" s="7"/>
      <c r="J64" s="15">
        <f t="shared" si="1"/>
        <v>0</v>
      </c>
      <c r="K64" s="40">
        <f t="shared" si="0"/>
        <v>0</v>
      </c>
    </row>
    <row r="65" spans="1:11" ht="15.75" x14ac:dyDescent="0.25">
      <c r="A65" s="7">
        <v>33</v>
      </c>
      <c r="B65" s="17"/>
      <c r="C65" s="18"/>
      <c r="D65" s="19"/>
      <c r="E65" s="19"/>
      <c r="F65" s="19"/>
      <c r="G65" s="19"/>
      <c r="H65" s="19"/>
      <c r="I65" s="7"/>
      <c r="J65" s="15">
        <f t="shared" si="1"/>
        <v>0</v>
      </c>
      <c r="K65" s="40">
        <f t="shared" si="0"/>
        <v>0</v>
      </c>
    </row>
    <row r="66" spans="1:11" ht="15.75" x14ac:dyDescent="0.25">
      <c r="A66" s="7">
        <v>34</v>
      </c>
      <c r="B66" s="17"/>
      <c r="C66" s="18"/>
      <c r="D66" s="19"/>
      <c r="E66" s="19"/>
      <c r="F66" s="19"/>
      <c r="G66" s="19"/>
      <c r="H66" s="19"/>
      <c r="I66" s="7"/>
      <c r="J66" s="15">
        <f t="shared" si="1"/>
        <v>0</v>
      </c>
      <c r="K66" s="40">
        <f t="shared" si="0"/>
        <v>0</v>
      </c>
    </row>
    <row r="67" spans="1:11" ht="15.75" x14ac:dyDescent="0.25">
      <c r="A67" s="7">
        <v>35</v>
      </c>
      <c r="B67" s="17"/>
      <c r="C67" s="18"/>
      <c r="D67" s="19"/>
      <c r="E67" s="19"/>
      <c r="F67" s="19"/>
      <c r="G67" s="19"/>
      <c r="H67" s="19"/>
      <c r="I67" s="7"/>
      <c r="J67" s="15">
        <f t="shared" si="1"/>
        <v>0</v>
      </c>
      <c r="K67" s="40">
        <f t="shared" si="0"/>
        <v>0</v>
      </c>
    </row>
    <row r="68" spans="1:11" ht="15.75" x14ac:dyDescent="0.25">
      <c r="A68" s="7">
        <v>36</v>
      </c>
      <c r="B68" s="17"/>
      <c r="C68" s="18"/>
      <c r="D68" s="19"/>
      <c r="E68" s="19"/>
      <c r="F68" s="19"/>
      <c r="G68" s="19"/>
      <c r="H68" s="19"/>
      <c r="I68" s="7"/>
      <c r="J68" s="15">
        <f t="shared" si="1"/>
        <v>0</v>
      </c>
      <c r="K68" s="40">
        <f t="shared" si="0"/>
        <v>0</v>
      </c>
    </row>
    <row r="69" spans="1:11" ht="15.75" x14ac:dyDescent="0.25">
      <c r="A69" s="7">
        <v>37</v>
      </c>
      <c r="B69" s="17"/>
      <c r="C69" s="18"/>
      <c r="D69" s="19"/>
      <c r="E69" s="19"/>
      <c r="F69" s="19"/>
      <c r="G69" s="19"/>
      <c r="H69" s="19"/>
      <c r="I69" s="7"/>
      <c r="J69" s="15">
        <f t="shared" si="1"/>
        <v>0</v>
      </c>
      <c r="K69" s="40">
        <f t="shared" si="0"/>
        <v>0</v>
      </c>
    </row>
    <row r="70" spans="1:11" ht="15.75" x14ac:dyDescent="0.25">
      <c r="A70" s="7">
        <v>38</v>
      </c>
      <c r="B70" s="17"/>
      <c r="C70" s="18"/>
      <c r="D70" s="19"/>
      <c r="E70" s="19"/>
      <c r="F70" s="19"/>
      <c r="G70" s="19"/>
      <c r="H70" s="19"/>
      <c r="I70" s="7"/>
      <c r="J70" s="15">
        <f t="shared" si="1"/>
        <v>0</v>
      </c>
      <c r="K70" s="40">
        <f t="shared" si="0"/>
        <v>0</v>
      </c>
    </row>
    <row r="71" spans="1:11" ht="15.75" x14ac:dyDescent="0.25">
      <c r="A71" s="7">
        <v>39</v>
      </c>
      <c r="B71" s="20"/>
      <c r="C71" s="18"/>
      <c r="D71" s="19"/>
      <c r="E71" s="19"/>
      <c r="F71" s="19"/>
      <c r="G71" s="19"/>
      <c r="H71" s="19"/>
      <c r="I71" s="7"/>
      <c r="J71" s="15">
        <f t="shared" si="1"/>
        <v>0</v>
      </c>
      <c r="K71" s="40">
        <f t="shared" si="0"/>
        <v>0</v>
      </c>
    </row>
    <row r="72" spans="1:11" ht="15.75" x14ac:dyDescent="0.25">
      <c r="A72" s="7">
        <v>40</v>
      </c>
      <c r="B72" s="20"/>
      <c r="C72" s="18"/>
      <c r="D72" s="19"/>
      <c r="E72" s="19"/>
      <c r="F72" s="19"/>
      <c r="G72" s="19"/>
      <c r="H72" s="19"/>
      <c r="I72" s="7"/>
      <c r="J72" s="15">
        <f t="shared" si="1"/>
        <v>0</v>
      </c>
      <c r="K72" s="40">
        <f t="shared" si="0"/>
        <v>0</v>
      </c>
    </row>
    <row r="73" spans="1:11" ht="15.75" x14ac:dyDescent="0.25">
      <c r="A73" s="7">
        <v>41</v>
      </c>
      <c r="B73" s="20"/>
      <c r="C73" s="7"/>
      <c r="D73" s="7"/>
      <c r="E73" s="7"/>
      <c r="F73" s="7"/>
      <c r="G73" s="7"/>
      <c r="H73" s="7"/>
      <c r="I73" s="7"/>
      <c r="J73" s="21" t="s">
        <v>75</v>
      </c>
      <c r="K73" s="40">
        <f t="shared" si="0"/>
        <v>0</v>
      </c>
    </row>
    <row r="74" spans="1:11" x14ac:dyDescent="0.25">
      <c r="A74" s="7">
        <v>42</v>
      </c>
      <c r="B74" s="7"/>
      <c r="C74" s="7"/>
      <c r="D74" s="7"/>
      <c r="E74" s="7"/>
      <c r="F74" s="7"/>
      <c r="G74" s="7"/>
      <c r="H74" s="7"/>
      <c r="I74" s="7"/>
      <c r="J74" s="15">
        <f t="shared" si="1"/>
        <v>0</v>
      </c>
      <c r="K74" s="40">
        <f t="shared" si="0"/>
        <v>0</v>
      </c>
    </row>
    <row r="75" spans="1:11" x14ac:dyDescent="0.25">
      <c r="A75" s="7">
        <v>43</v>
      </c>
      <c r="B75" s="7"/>
      <c r="C75" s="7"/>
      <c r="D75" s="7"/>
      <c r="E75" s="7"/>
      <c r="F75" s="7"/>
      <c r="G75" s="7"/>
      <c r="H75" s="7"/>
      <c r="I75" s="7"/>
      <c r="J75" s="15">
        <f t="shared" si="1"/>
        <v>0</v>
      </c>
      <c r="K75" s="40">
        <f t="shared" si="0"/>
        <v>0</v>
      </c>
    </row>
  </sheetData>
  <mergeCells count="53">
    <mergeCell ref="J28:K28"/>
    <mergeCell ref="B30:B32"/>
    <mergeCell ref="C30:I30"/>
    <mergeCell ref="J30:J32"/>
    <mergeCell ref="K30:K31"/>
    <mergeCell ref="D25:E25"/>
    <mergeCell ref="F25:G25"/>
    <mergeCell ref="H25:I25"/>
    <mergeCell ref="J25:K25"/>
    <mergeCell ref="D27:E27"/>
    <mergeCell ref="F27:G27"/>
    <mergeCell ref="H27:I27"/>
    <mergeCell ref="J27:K27"/>
    <mergeCell ref="D26:E26"/>
    <mergeCell ref="F26:G26"/>
    <mergeCell ref="H26:I26"/>
    <mergeCell ref="J26:K26"/>
    <mergeCell ref="D23:E23"/>
    <mergeCell ref="F23:G23"/>
    <mergeCell ref="H23:I23"/>
    <mergeCell ref="J23:K23"/>
    <mergeCell ref="D24:E24"/>
    <mergeCell ref="F24:G24"/>
    <mergeCell ref="H24:I24"/>
    <mergeCell ref="J24:K24"/>
    <mergeCell ref="D21:E21"/>
    <mergeCell ref="F21:G21"/>
    <mergeCell ref="H21:I21"/>
    <mergeCell ref="J21:K21"/>
    <mergeCell ref="D22:E22"/>
    <mergeCell ref="F22:G22"/>
    <mergeCell ref="H22:I22"/>
    <mergeCell ref="J22:K22"/>
    <mergeCell ref="J17:K19"/>
    <mergeCell ref="D20:E20"/>
    <mergeCell ref="F20:G20"/>
    <mergeCell ref="H20:I20"/>
    <mergeCell ref="J20:K20"/>
    <mergeCell ref="C11:H11"/>
    <mergeCell ref="C12:H12"/>
    <mergeCell ref="C13:H13"/>
    <mergeCell ref="D15:E15"/>
    <mergeCell ref="A17:B19"/>
    <mergeCell ref="C17:C18"/>
    <mergeCell ref="D17:E19"/>
    <mergeCell ref="F17:G19"/>
    <mergeCell ref="H17:I19"/>
    <mergeCell ref="C10:H10"/>
    <mergeCell ref="C4:K4"/>
    <mergeCell ref="D5:K5"/>
    <mergeCell ref="B6:B8"/>
    <mergeCell ref="C6:K8"/>
    <mergeCell ref="C9:H9"/>
  </mergeCells>
  <pageMargins left="0.70866141732283472" right="0.70866141732283472" top="0.74803149606299213" bottom="0.74803149606299213" header="0.31496062992125984" footer="0.31496062992125984"/>
  <pageSetup scale="39" orientation="portrait" verticalDpi="0" r:id="rId1"/>
  <headerFooter>
    <oddFooter>&amp;LV01/0126&amp;RR-DDA-53</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799A0E9-F2CC-45B8-A05C-B994259FEE22}">
          <x14:formula1>
            <xm:f>Hoja2!$B$10:$B$23</xm:f>
          </x14:formula1>
          <xm:sqref>C9:H9</xm:sqref>
        </x14:dataValidation>
        <x14:dataValidation type="list" allowBlank="1" showInputMessage="1" showErrorMessage="1" xr:uid="{DDE817C2-EBCE-4689-A315-4A7E142E3EBB}">
          <x14:formula1>
            <xm:f>Hoja2!$G$3:$G$10</xm:f>
          </x14:formula1>
          <xm:sqref>C11:H11</xm:sqref>
        </x14:dataValidation>
        <x14:dataValidation type="list" allowBlank="1" showInputMessage="1" showErrorMessage="1" xr:uid="{8CC8A62B-0A8F-4B36-AD4B-E8A3AEBAE1CE}">
          <x14:formula1>
            <xm:f>Hoja2!$B$25:$B$35</xm:f>
          </x14:formula1>
          <xm:sqref>K9</xm:sqref>
        </x14:dataValidation>
        <x14:dataValidation type="list" allowBlank="1" showInputMessage="1" showErrorMessage="1" xr:uid="{A5034FA8-05B9-4FC0-BDE4-08BFC60E328A}">
          <x14:formula1>
            <xm:f>Hoja2!$D$25:$D$27</xm:f>
          </x14:formula1>
          <xm:sqref>K10</xm:sqref>
        </x14:dataValidation>
        <x14:dataValidation type="list" allowBlank="1" showInputMessage="1" showErrorMessage="1" xr:uid="{837F4927-3CCD-4812-8A3C-DCD1403A76CB}">
          <x14:formula1>
            <xm:f>Hoja2!$B$3:$B$5</xm:f>
          </x14:formula1>
          <xm:sqref>D15:E15</xm:sqref>
        </x14:dataValidation>
        <x14:dataValidation type="list" allowBlank="1" showInputMessage="1" showErrorMessage="1" xr:uid="{52443E47-DA32-45F9-B701-AD0F308DAD8E}">
          <x14:formula1>
            <xm:f>Hoja2!$B$7:$B$8</xm:f>
          </x14:formula1>
          <xm:sqref>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K57"/>
  <sheetViews>
    <sheetView tabSelected="1" zoomScale="130" zoomScaleNormal="130" workbookViewId="0">
      <selection activeCell="J12" sqref="J12"/>
    </sheetView>
  </sheetViews>
  <sheetFormatPr baseColWidth="10" defaultColWidth="10.85546875" defaultRowHeight="15" x14ac:dyDescent="0.25"/>
  <cols>
    <col min="1" max="1" width="5.140625" style="5" customWidth="1"/>
    <col min="2" max="2" width="38.42578125" style="26" customWidth="1"/>
    <col min="3" max="3" width="14" style="31" customWidth="1"/>
    <col min="4" max="4" width="16" style="31" customWidth="1"/>
    <col min="5" max="5" width="17.140625" style="31" customWidth="1"/>
    <col min="6" max="6" width="16" style="31" customWidth="1"/>
    <col min="7" max="7" width="12.140625" style="5" customWidth="1"/>
    <col min="8" max="8" width="17.85546875" style="5" customWidth="1"/>
    <col min="9" max="9" width="14.42578125" style="5" customWidth="1"/>
    <col min="10" max="10" width="20.140625" style="5" customWidth="1"/>
    <col min="11" max="16384" width="10.85546875" style="5"/>
  </cols>
  <sheetData>
    <row r="4" spans="2:11" ht="18.75" x14ac:dyDescent="0.3">
      <c r="C4" s="49" t="s">
        <v>4</v>
      </c>
      <c r="D4" s="49"/>
      <c r="E4" s="49"/>
      <c r="F4" s="49"/>
      <c r="G4" s="49"/>
      <c r="H4" s="49"/>
    </row>
    <row r="5" spans="2:11" x14ac:dyDescent="0.25">
      <c r="B5" s="10" t="s">
        <v>118</v>
      </c>
      <c r="C5" s="43"/>
      <c r="D5"/>
      <c r="E5"/>
      <c r="F5"/>
      <c r="G5"/>
      <c r="H5"/>
    </row>
    <row r="6" spans="2:11" x14ac:dyDescent="0.25">
      <c r="B6" s="10" t="s">
        <v>46</v>
      </c>
      <c r="C6" s="105"/>
      <c r="D6" s="105"/>
      <c r="E6" s="105"/>
      <c r="F6" s="105"/>
      <c r="G6" s="9" t="s">
        <v>10</v>
      </c>
      <c r="H6" s="1"/>
    </row>
    <row r="7" spans="2:11" x14ac:dyDescent="0.25">
      <c r="B7" s="10" t="s">
        <v>47</v>
      </c>
      <c r="C7" s="105"/>
      <c r="D7" s="105"/>
      <c r="E7" s="105"/>
      <c r="F7" s="105"/>
      <c r="G7" s="9" t="s">
        <v>11</v>
      </c>
      <c r="H7" s="1"/>
    </row>
    <row r="8" spans="2:11" x14ac:dyDescent="0.25">
      <c r="B8" s="10" t="s">
        <v>48</v>
      </c>
      <c r="C8" s="105"/>
      <c r="D8" s="105"/>
      <c r="E8" s="105"/>
      <c r="F8" s="105"/>
    </row>
    <row r="9" spans="2:11" x14ac:dyDescent="0.25">
      <c r="B9" s="10" t="s">
        <v>9</v>
      </c>
      <c r="C9" s="48" t="s">
        <v>82</v>
      </c>
      <c r="D9" s="48"/>
      <c r="E9" s="48"/>
      <c r="F9" s="48"/>
      <c r="G9"/>
      <c r="H9"/>
    </row>
    <row r="10" spans="2:11" x14ac:dyDescent="0.25">
      <c r="C10" s="30"/>
    </row>
    <row r="11" spans="2:11" x14ac:dyDescent="0.25">
      <c r="C11" s="32" t="s">
        <v>31</v>
      </c>
      <c r="D11" s="106"/>
      <c r="E11" s="106"/>
      <c r="F11" s="30" t="s">
        <v>124</v>
      </c>
      <c r="G11" s="1"/>
      <c r="H11" s="30" t="s">
        <v>32</v>
      </c>
      <c r="I11" s="1"/>
    </row>
    <row r="13" spans="2:11" x14ac:dyDescent="0.25">
      <c r="B13" s="5"/>
      <c r="C13" s="47" t="s">
        <v>116</v>
      </c>
      <c r="D13" s="33"/>
      <c r="E13" s="33"/>
      <c r="F13" s="33"/>
      <c r="G13" s="50"/>
      <c r="H13" s="50"/>
    </row>
    <row r="14" spans="2:11" ht="15.75" thickBot="1" x14ac:dyDescent="0.3"/>
    <row r="15" spans="2:11" ht="18.600000000000001" customHeight="1" x14ac:dyDescent="0.3">
      <c r="B15" s="107" t="s">
        <v>72</v>
      </c>
      <c r="C15" s="77" t="s">
        <v>45</v>
      </c>
      <c r="D15" s="78"/>
      <c r="E15" s="78"/>
      <c r="F15" s="78"/>
      <c r="G15" s="80" t="s">
        <v>73</v>
      </c>
      <c r="H15" s="99" t="s">
        <v>110</v>
      </c>
      <c r="I15" s="99" t="s">
        <v>119</v>
      </c>
      <c r="J15" s="103" t="s">
        <v>122</v>
      </c>
      <c r="K15" s="101" t="s">
        <v>123</v>
      </c>
    </row>
    <row r="16" spans="2:11" s="12" customFormat="1" ht="31.5" customHeight="1" x14ac:dyDescent="0.25">
      <c r="B16" s="108"/>
      <c r="C16" s="34" t="s">
        <v>112</v>
      </c>
      <c r="D16" s="34" t="s">
        <v>113</v>
      </c>
      <c r="E16" s="34" t="s">
        <v>114</v>
      </c>
      <c r="F16" s="34" t="s">
        <v>115</v>
      </c>
      <c r="G16" s="82"/>
      <c r="H16" s="100"/>
      <c r="I16" s="100"/>
      <c r="J16" s="104"/>
      <c r="K16" s="102"/>
    </row>
    <row r="17" spans="1:11" ht="15" customHeight="1" x14ac:dyDescent="0.25">
      <c r="B17" s="41" t="s">
        <v>117</v>
      </c>
      <c r="C17" s="35">
        <v>0.3</v>
      </c>
      <c r="D17" s="35">
        <v>0.3</v>
      </c>
      <c r="E17" s="35">
        <v>0.3</v>
      </c>
      <c r="F17" s="35">
        <v>0.1</v>
      </c>
      <c r="G17" s="44">
        <f>SUM(C17:F17)</f>
        <v>0.99999999999999989</v>
      </c>
      <c r="H17" s="42">
        <v>0.4</v>
      </c>
      <c r="I17" s="42" t="s">
        <v>120</v>
      </c>
      <c r="J17" s="46" t="s">
        <v>120</v>
      </c>
      <c r="K17" s="102"/>
    </row>
    <row r="18" spans="1:11" x14ac:dyDescent="0.25">
      <c r="A18" s="7">
        <v>1</v>
      </c>
      <c r="B18" s="27"/>
      <c r="C18" s="27"/>
      <c r="D18" s="27"/>
      <c r="E18" s="27"/>
      <c r="F18" s="27"/>
      <c r="G18" s="15">
        <f t="shared" ref="G18:G57" si="0">(C18*$C$17)+(D18*$D$17)+(E18*$E$17)+(F18*$F$17)</f>
        <v>0</v>
      </c>
      <c r="H18" s="40">
        <f t="shared" ref="H18:H57" si="1">G18*$H$17</f>
        <v>0</v>
      </c>
      <c r="I18" s="45">
        <f>H18+'60%'!K33</f>
        <v>0</v>
      </c>
      <c r="J18" s="7" t="str">
        <f>IF(I18&lt;6.5,"Accion Remedial","Aprobado")</f>
        <v>Accion Remedial</v>
      </c>
      <c r="K18" s="7"/>
    </row>
    <row r="19" spans="1:11" x14ac:dyDescent="0.25">
      <c r="A19" s="7">
        <v>2</v>
      </c>
      <c r="B19" s="27"/>
      <c r="C19" s="27"/>
      <c r="D19" s="27"/>
      <c r="E19" s="27"/>
      <c r="F19" s="27"/>
      <c r="G19" s="15">
        <f t="shared" si="0"/>
        <v>0</v>
      </c>
      <c r="H19" s="40">
        <f t="shared" si="1"/>
        <v>0</v>
      </c>
      <c r="I19" s="45">
        <f>H19+'60%'!K34</f>
        <v>0</v>
      </c>
      <c r="J19" s="7" t="str">
        <f t="shared" ref="J19:J57" si="2">IF(I19&lt;6.5,"Accion Remedial","Aprobado")</f>
        <v>Accion Remedial</v>
      </c>
      <c r="K19" s="40"/>
    </row>
    <row r="20" spans="1:11" x14ac:dyDescent="0.25">
      <c r="A20" s="7">
        <v>3</v>
      </c>
      <c r="B20" s="27"/>
      <c r="C20" s="27"/>
      <c r="D20" s="27"/>
      <c r="E20" s="27"/>
      <c r="F20" s="27"/>
      <c r="G20" s="15">
        <f t="shared" si="0"/>
        <v>0</v>
      </c>
      <c r="H20" s="40">
        <f t="shared" si="1"/>
        <v>0</v>
      </c>
      <c r="I20" s="45">
        <f>H20+'60%'!K35</f>
        <v>0</v>
      </c>
      <c r="J20" s="7" t="str">
        <f t="shared" si="2"/>
        <v>Accion Remedial</v>
      </c>
      <c r="K20" s="7"/>
    </row>
    <row r="21" spans="1:11" x14ac:dyDescent="0.25">
      <c r="A21" s="7">
        <v>4</v>
      </c>
      <c r="B21" s="27"/>
      <c r="C21" s="27"/>
      <c r="D21" s="27"/>
      <c r="E21" s="27"/>
      <c r="F21" s="27"/>
      <c r="G21" s="15">
        <f t="shared" si="0"/>
        <v>0</v>
      </c>
      <c r="H21" s="40">
        <f t="shared" si="1"/>
        <v>0</v>
      </c>
      <c r="I21" s="45">
        <f>H21+'60%'!K36</f>
        <v>0</v>
      </c>
      <c r="J21" s="7" t="str">
        <f t="shared" si="2"/>
        <v>Accion Remedial</v>
      </c>
      <c r="K21" s="7"/>
    </row>
    <row r="22" spans="1:11" x14ac:dyDescent="0.25">
      <c r="A22" s="7">
        <v>5</v>
      </c>
      <c r="B22" s="27"/>
      <c r="C22" s="27"/>
      <c r="D22" s="27"/>
      <c r="E22" s="27"/>
      <c r="F22" s="27"/>
      <c r="G22" s="15">
        <f t="shared" si="0"/>
        <v>0</v>
      </c>
      <c r="H22" s="40">
        <f t="shared" si="1"/>
        <v>0</v>
      </c>
      <c r="I22" s="45">
        <f>H22+'60%'!K37</f>
        <v>0</v>
      </c>
      <c r="J22" s="7" t="str">
        <f t="shared" si="2"/>
        <v>Accion Remedial</v>
      </c>
      <c r="K22" s="7"/>
    </row>
    <row r="23" spans="1:11" x14ac:dyDescent="0.25">
      <c r="A23" s="7">
        <v>6</v>
      </c>
      <c r="B23" s="27"/>
      <c r="C23" s="27"/>
      <c r="D23" s="27"/>
      <c r="E23" s="27"/>
      <c r="F23" s="27"/>
      <c r="G23" s="15">
        <f t="shared" si="0"/>
        <v>0</v>
      </c>
      <c r="H23" s="40">
        <f t="shared" si="1"/>
        <v>0</v>
      </c>
      <c r="I23" s="45">
        <f>H23+'60%'!K38</f>
        <v>0</v>
      </c>
      <c r="J23" s="7" t="str">
        <f t="shared" si="2"/>
        <v>Accion Remedial</v>
      </c>
      <c r="K23" s="7"/>
    </row>
    <row r="24" spans="1:11" x14ac:dyDescent="0.25">
      <c r="A24" s="7">
        <v>7</v>
      </c>
      <c r="B24" s="27"/>
      <c r="C24" s="27"/>
      <c r="D24" s="27"/>
      <c r="E24" s="27"/>
      <c r="F24" s="27"/>
      <c r="G24" s="15">
        <f t="shared" si="0"/>
        <v>0</v>
      </c>
      <c r="H24" s="40">
        <f t="shared" si="1"/>
        <v>0</v>
      </c>
      <c r="I24" s="45">
        <f>H24+'60%'!K39</f>
        <v>0</v>
      </c>
      <c r="J24" s="7" t="str">
        <f t="shared" si="2"/>
        <v>Accion Remedial</v>
      </c>
      <c r="K24" s="7"/>
    </row>
    <row r="25" spans="1:11" x14ac:dyDescent="0.25">
      <c r="A25" s="7">
        <v>8</v>
      </c>
      <c r="B25" s="27"/>
      <c r="C25" s="27"/>
      <c r="D25" s="27"/>
      <c r="E25" s="27"/>
      <c r="F25" s="27"/>
      <c r="G25" s="15">
        <f t="shared" si="0"/>
        <v>0</v>
      </c>
      <c r="H25" s="40">
        <f t="shared" si="1"/>
        <v>0</v>
      </c>
      <c r="I25" s="45">
        <f>H25+'60%'!K40</f>
        <v>0</v>
      </c>
      <c r="J25" s="7" t="str">
        <f t="shared" si="2"/>
        <v>Accion Remedial</v>
      </c>
      <c r="K25" s="7"/>
    </row>
    <row r="26" spans="1:11" x14ac:dyDescent="0.25">
      <c r="A26" s="7">
        <v>9</v>
      </c>
      <c r="B26" s="27"/>
      <c r="C26" s="27"/>
      <c r="D26" s="27"/>
      <c r="E26" s="27"/>
      <c r="F26" s="27"/>
      <c r="G26" s="15">
        <f t="shared" si="0"/>
        <v>0</v>
      </c>
      <c r="H26" s="40">
        <f t="shared" si="1"/>
        <v>0</v>
      </c>
      <c r="I26" s="45">
        <f>H26+'60%'!K41</f>
        <v>0</v>
      </c>
      <c r="J26" s="7" t="str">
        <f t="shared" si="2"/>
        <v>Accion Remedial</v>
      </c>
      <c r="K26" s="7"/>
    </row>
    <row r="27" spans="1:11" x14ac:dyDescent="0.25">
      <c r="A27" s="7">
        <v>10</v>
      </c>
      <c r="B27" s="27"/>
      <c r="C27" s="27"/>
      <c r="D27" s="27"/>
      <c r="E27" s="27"/>
      <c r="F27" s="27"/>
      <c r="G27" s="15">
        <f t="shared" si="0"/>
        <v>0</v>
      </c>
      <c r="H27" s="40">
        <f t="shared" si="1"/>
        <v>0</v>
      </c>
      <c r="I27" s="45">
        <f>H27+'60%'!K42</f>
        <v>0</v>
      </c>
      <c r="J27" s="7" t="str">
        <f t="shared" si="2"/>
        <v>Accion Remedial</v>
      </c>
      <c r="K27" s="7"/>
    </row>
    <row r="28" spans="1:11" x14ac:dyDescent="0.25">
      <c r="A28" s="7">
        <v>11</v>
      </c>
      <c r="B28" s="27"/>
      <c r="C28" s="27"/>
      <c r="D28" s="27"/>
      <c r="E28" s="27"/>
      <c r="F28" s="27"/>
      <c r="G28" s="15">
        <f t="shared" si="0"/>
        <v>0</v>
      </c>
      <c r="H28" s="40">
        <f t="shared" si="1"/>
        <v>0</v>
      </c>
      <c r="I28" s="45">
        <f>H28+'60%'!K43</f>
        <v>0</v>
      </c>
      <c r="J28" s="7" t="str">
        <f t="shared" si="2"/>
        <v>Accion Remedial</v>
      </c>
      <c r="K28" s="7"/>
    </row>
    <row r="29" spans="1:11" x14ac:dyDescent="0.25">
      <c r="A29" s="7">
        <v>12</v>
      </c>
      <c r="B29" s="27"/>
      <c r="C29" s="27"/>
      <c r="D29" s="27"/>
      <c r="E29" s="27"/>
      <c r="F29" s="27"/>
      <c r="G29" s="15">
        <f t="shared" si="0"/>
        <v>0</v>
      </c>
      <c r="H29" s="40">
        <f t="shared" si="1"/>
        <v>0</v>
      </c>
      <c r="I29" s="45">
        <f>H29+'60%'!K44</f>
        <v>0</v>
      </c>
      <c r="J29" s="7" t="str">
        <f t="shared" si="2"/>
        <v>Accion Remedial</v>
      </c>
      <c r="K29" s="7"/>
    </row>
    <row r="30" spans="1:11" x14ac:dyDescent="0.25">
      <c r="A30" s="7">
        <v>13</v>
      </c>
      <c r="B30" s="27"/>
      <c r="C30" s="27"/>
      <c r="D30" s="27"/>
      <c r="E30" s="27"/>
      <c r="F30" s="27"/>
      <c r="G30" s="15">
        <f t="shared" si="0"/>
        <v>0</v>
      </c>
      <c r="H30" s="40">
        <f t="shared" si="1"/>
        <v>0</v>
      </c>
      <c r="I30" s="45">
        <f>H30+'60%'!K45</f>
        <v>0</v>
      </c>
      <c r="J30" s="7" t="str">
        <f t="shared" si="2"/>
        <v>Accion Remedial</v>
      </c>
      <c r="K30" s="7"/>
    </row>
    <row r="31" spans="1:11" x14ac:dyDescent="0.25">
      <c r="A31" s="7">
        <v>14</v>
      </c>
      <c r="B31" s="27"/>
      <c r="C31" s="27"/>
      <c r="D31" s="27"/>
      <c r="E31" s="27"/>
      <c r="F31" s="27"/>
      <c r="G31" s="15">
        <f t="shared" si="0"/>
        <v>0</v>
      </c>
      <c r="H31" s="40">
        <f t="shared" si="1"/>
        <v>0</v>
      </c>
      <c r="I31" s="45">
        <f>H31+'60%'!K46</f>
        <v>0</v>
      </c>
      <c r="J31" s="7" t="str">
        <f t="shared" si="2"/>
        <v>Accion Remedial</v>
      </c>
      <c r="K31" s="7"/>
    </row>
    <row r="32" spans="1:11" x14ac:dyDescent="0.25">
      <c r="A32" s="7">
        <v>15</v>
      </c>
      <c r="B32" s="27"/>
      <c r="C32" s="27"/>
      <c r="D32" s="27"/>
      <c r="E32" s="27"/>
      <c r="F32" s="27"/>
      <c r="G32" s="15">
        <f t="shared" si="0"/>
        <v>0</v>
      </c>
      <c r="H32" s="40">
        <f t="shared" si="1"/>
        <v>0</v>
      </c>
      <c r="I32" s="45">
        <f>H32+'60%'!K47</f>
        <v>0</v>
      </c>
      <c r="J32" s="7" t="str">
        <f t="shared" si="2"/>
        <v>Accion Remedial</v>
      </c>
      <c r="K32" s="7"/>
    </row>
    <row r="33" spans="1:11" x14ac:dyDescent="0.25">
      <c r="A33" s="7">
        <v>16</v>
      </c>
      <c r="B33" s="27"/>
      <c r="C33" s="27"/>
      <c r="D33" s="27"/>
      <c r="E33" s="27"/>
      <c r="F33" s="27"/>
      <c r="G33" s="15">
        <f t="shared" si="0"/>
        <v>0</v>
      </c>
      <c r="H33" s="40">
        <f t="shared" si="1"/>
        <v>0</v>
      </c>
      <c r="I33" s="45">
        <f>H33+'60%'!K48</f>
        <v>0</v>
      </c>
      <c r="J33" s="7" t="str">
        <f t="shared" si="2"/>
        <v>Accion Remedial</v>
      </c>
      <c r="K33" s="7"/>
    </row>
    <row r="34" spans="1:11" x14ac:dyDescent="0.25">
      <c r="A34" s="7">
        <v>17</v>
      </c>
      <c r="B34" s="27"/>
      <c r="C34" s="27"/>
      <c r="D34" s="27"/>
      <c r="E34" s="27"/>
      <c r="F34" s="27"/>
      <c r="G34" s="15">
        <f t="shared" si="0"/>
        <v>0</v>
      </c>
      <c r="H34" s="40">
        <f t="shared" si="1"/>
        <v>0</v>
      </c>
      <c r="I34" s="45">
        <f>H34+'60%'!K49</f>
        <v>0</v>
      </c>
      <c r="J34" s="7" t="str">
        <f t="shared" si="2"/>
        <v>Accion Remedial</v>
      </c>
      <c r="K34" s="7"/>
    </row>
    <row r="35" spans="1:11" x14ac:dyDescent="0.25">
      <c r="A35" s="7">
        <v>18</v>
      </c>
      <c r="B35" s="27"/>
      <c r="C35" s="27"/>
      <c r="D35" s="27"/>
      <c r="E35" s="27"/>
      <c r="F35" s="27"/>
      <c r="G35" s="15">
        <f t="shared" si="0"/>
        <v>0</v>
      </c>
      <c r="H35" s="40">
        <f t="shared" si="1"/>
        <v>0</v>
      </c>
      <c r="I35" s="45">
        <f>H35+'60%'!K50</f>
        <v>0</v>
      </c>
      <c r="J35" s="7" t="str">
        <f t="shared" si="2"/>
        <v>Accion Remedial</v>
      </c>
      <c r="K35" s="7"/>
    </row>
    <row r="36" spans="1:11" x14ac:dyDescent="0.25">
      <c r="A36" s="7">
        <v>19</v>
      </c>
      <c r="B36" s="27"/>
      <c r="C36" s="27"/>
      <c r="D36" s="27"/>
      <c r="E36" s="27"/>
      <c r="F36" s="27"/>
      <c r="G36" s="15">
        <f t="shared" si="0"/>
        <v>0</v>
      </c>
      <c r="H36" s="40">
        <f t="shared" si="1"/>
        <v>0</v>
      </c>
      <c r="I36" s="45">
        <f>H36+'60%'!K51</f>
        <v>0</v>
      </c>
      <c r="J36" s="7" t="str">
        <f t="shared" si="2"/>
        <v>Accion Remedial</v>
      </c>
      <c r="K36" s="7"/>
    </row>
    <row r="37" spans="1:11" x14ac:dyDescent="0.25">
      <c r="A37" s="7">
        <v>20</v>
      </c>
      <c r="B37" s="27"/>
      <c r="C37" s="27"/>
      <c r="D37" s="27"/>
      <c r="E37" s="27"/>
      <c r="F37" s="27"/>
      <c r="G37" s="15">
        <f t="shared" si="0"/>
        <v>0</v>
      </c>
      <c r="H37" s="40">
        <f t="shared" si="1"/>
        <v>0</v>
      </c>
      <c r="I37" s="45">
        <f>H37+'60%'!K52</f>
        <v>0</v>
      </c>
      <c r="J37" s="7" t="str">
        <f t="shared" si="2"/>
        <v>Accion Remedial</v>
      </c>
      <c r="K37" s="7"/>
    </row>
    <row r="38" spans="1:11" x14ac:dyDescent="0.25">
      <c r="A38" s="7">
        <v>21</v>
      </c>
      <c r="B38" s="27"/>
      <c r="C38" s="27"/>
      <c r="D38" s="27"/>
      <c r="E38" s="27"/>
      <c r="F38" s="27"/>
      <c r="G38" s="15">
        <f t="shared" si="0"/>
        <v>0</v>
      </c>
      <c r="H38" s="40">
        <f t="shared" si="1"/>
        <v>0</v>
      </c>
      <c r="I38" s="45">
        <f>H38+'60%'!K53</f>
        <v>0</v>
      </c>
      <c r="J38" s="7" t="str">
        <f t="shared" si="2"/>
        <v>Accion Remedial</v>
      </c>
      <c r="K38" s="7"/>
    </row>
    <row r="39" spans="1:11" x14ac:dyDescent="0.25">
      <c r="A39" s="7">
        <v>22</v>
      </c>
      <c r="B39" s="27"/>
      <c r="C39" s="27"/>
      <c r="D39" s="27"/>
      <c r="E39" s="27"/>
      <c r="F39" s="27"/>
      <c r="G39" s="15">
        <f t="shared" si="0"/>
        <v>0</v>
      </c>
      <c r="H39" s="40">
        <f t="shared" si="1"/>
        <v>0</v>
      </c>
      <c r="I39" s="45">
        <f>H39+'60%'!K54</f>
        <v>0</v>
      </c>
      <c r="J39" s="7" t="str">
        <f t="shared" si="2"/>
        <v>Accion Remedial</v>
      </c>
      <c r="K39" s="7"/>
    </row>
    <row r="40" spans="1:11" x14ac:dyDescent="0.25">
      <c r="A40" s="7">
        <v>23</v>
      </c>
      <c r="B40" s="27"/>
      <c r="C40" s="27"/>
      <c r="D40" s="27"/>
      <c r="E40" s="27"/>
      <c r="F40" s="27"/>
      <c r="G40" s="15">
        <f t="shared" si="0"/>
        <v>0</v>
      </c>
      <c r="H40" s="40">
        <f t="shared" si="1"/>
        <v>0</v>
      </c>
      <c r="I40" s="45">
        <f>H40+'60%'!K55</f>
        <v>0</v>
      </c>
      <c r="J40" s="7" t="str">
        <f t="shared" si="2"/>
        <v>Accion Remedial</v>
      </c>
      <c r="K40" s="7"/>
    </row>
    <row r="41" spans="1:11" x14ac:dyDescent="0.25">
      <c r="A41" s="7">
        <v>24</v>
      </c>
      <c r="B41" s="27"/>
      <c r="C41" s="27"/>
      <c r="D41" s="27"/>
      <c r="E41" s="27"/>
      <c r="F41" s="27"/>
      <c r="G41" s="15">
        <f t="shared" si="0"/>
        <v>0</v>
      </c>
      <c r="H41" s="40">
        <f t="shared" si="1"/>
        <v>0</v>
      </c>
      <c r="I41" s="45">
        <f>H41+'60%'!K56</f>
        <v>0</v>
      </c>
      <c r="J41" s="7" t="str">
        <f t="shared" si="2"/>
        <v>Accion Remedial</v>
      </c>
      <c r="K41" s="7"/>
    </row>
    <row r="42" spans="1:11" x14ac:dyDescent="0.25">
      <c r="A42" s="7">
        <v>25</v>
      </c>
      <c r="B42" s="27"/>
      <c r="C42" s="27"/>
      <c r="D42" s="27"/>
      <c r="E42" s="27"/>
      <c r="F42" s="27"/>
      <c r="G42" s="15">
        <f t="shared" si="0"/>
        <v>0</v>
      </c>
      <c r="H42" s="40">
        <f t="shared" si="1"/>
        <v>0</v>
      </c>
      <c r="I42" s="45">
        <f>H42+'60%'!K57</f>
        <v>0</v>
      </c>
      <c r="J42" s="7" t="str">
        <f t="shared" si="2"/>
        <v>Accion Remedial</v>
      </c>
      <c r="K42" s="7"/>
    </row>
    <row r="43" spans="1:11" x14ac:dyDescent="0.25">
      <c r="A43" s="7">
        <v>26</v>
      </c>
      <c r="B43" s="27"/>
      <c r="C43" s="27"/>
      <c r="D43" s="27"/>
      <c r="E43" s="27"/>
      <c r="F43" s="27"/>
      <c r="G43" s="15">
        <f t="shared" si="0"/>
        <v>0</v>
      </c>
      <c r="H43" s="40">
        <f t="shared" si="1"/>
        <v>0</v>
      </c>
      <c r="I43" s="45">
        <f>H43+'60%'!K58</f>
        <v>0</v>
      </c>
      <c r="J43" s="7" t="str">
        <f t="shared" si="2"/>
        <v>Accion Remedial</v>
      </c>
      <c r="K43" s="7"/>
    </row>
    <row r="44" spans="1:11" x14ac:dyDescent="0.25">
      <c r="A44" s="7">
        <v>27</v>
      </c>
      <c r="B44" s="27"/>
      <c r="C44" s="27"/>
      <c r="D44" s="27"/>
      <c r="E44" s="27"/>
      <c r="F44" s="27"/>
      <c r="G44" s="15">
        <f t="shared" si="0"/>
        <v>0</v>
      </c>
      <c r="H44" s="40">
        <f t="shared" si="1"/>
        <v>0</v>
      </c>
      <c r="I44" s="45">
        <f>H44+'60%'!K59</f>
        <v>0</v>
      </c>
      <c r="J44" s="7" t="str">
        <f t="shared" si="2"/>
        <v>Accion Remedial</v>
      </c>
      <c r="K44" s="7"/>
    </row>
    <row r="45" spans="1:11" x14ac:dyDescent="0.25">
      <c r="A45" s="7">
        <v>28</v>
      </c>
      <c r="B45" s="27"/>
      <c r="C45" s="27"/>
      <c r="D45" s="27"/>
      <c r="E45" s="27"/>
      <c r="F45" s="27"/>
      <c r="G45" s="15">
        <f t="shared" si="0"/>
        <v>0</v>
      </c>
      <c r="H45" s="40">
        <f t="shared" si="1"/>
        <v>0</v>
      </c>
      <c r="I45" s="45">
        <f>H45+'60%'!K60</f>
        <v>0</v>
      </c>
      <c r="J45" s="7" t="str">
        <f t="shared" si="2"/>
        <v>Accion Remedial</v>
      </c>
      <c r="K45" s="7"/>
    </row>
    <row r="46" spans="1:11" x14ac:dyDescent="0.25">
      <c r="A46" s="7">
        <v>29</v>
      </c>
      <c r="B46" s="27"/>
      <c r="C46" s="27"/>
      <c r="D46" s="27"/>
      <c r="E46" s="27"/>
      <c r="F46" s="27"/>
      <c r="G46" s="15">
        <f t="shared" si="0"/>
        <v>0</v>
      </c>
      <c r="H46" s="40">
        <f t="shared" si="1"/>
        <v>0</v>
      </c>
      <c r="I46" s="45">
        <f>H46+'60%'!K61</f>
        <v>0</v>
      </c>
      <c r="J46" s="7" t="str">
        <f t="shared" si="2"/>
        <v>Accion Remedial</v>
      </c>
      <c r="K46" s="7"/>
    </row>
    <row r="47" spans="1:11" x14ac:dyDescent="0.25">
      <c r="A47" s="7">
        <v>30</v>
      </c>
      <c r="B47" s="27"/>
      <c r="C47" s="27"/>
      <c r="D47" s="27"/>
      <c r="E47" s="27"/>
      <c r="F47" s="27"/>
      <c r="G47" s="15">
        <f t="shared" si="0"/>
        <v>0</v>
      </c>
      <c r="H47" s="40">
        <f t="shared" si="1"/>
        <v>0</v>
      </c>
      <c r="I47" s="45">
        <f>H47+'60%'!K62</f>
        <v>0</v>
      </c>
      <c r="J47" s="7" t="str">
        <f t="shared" si="2"/>
        <v>Accion Remedial</v>
      </c>
      <c r="K47" s="7"/>
    </row>
    <row r="48" spans="1:11" x14ac:dyDescent="0.25">
      <c r="A48" s="7">
        <v>31</v>
      </c>
      <c r="B48" s="27"/>
      <c r="C48" s="27"/>
      <c r="D48" s="27"/>
      <c r="E48" s="27"/>
      <c r="F48" s="27"/>
      <c r="G48" s="15">
        <f t="shared" si="0"/>
        <v>0</v>
      </c>
      <c r="H48" s="40">
        <f t="shared" si="1"/>
        <v>0</v>
      </c>
      <c r="I48" s="45">
        <f>H48+'60%'!K63</f>
        <v>0</v>
      </c>
      <c r="J48" s="7" t="str">
        <f t="shared" si="2"/>
        <v>Accion Remedial</v>
      </c>
      <c r="K48" s="7"/>
    </row>
    <row r="49" spans="1:11" x14ac:dyDescent="0.25">
      <c r="A49" s="7">
        <v>32</v>
      </c>
      <c r="B49" s="27"/>
      <c r="C49" s="27"/>
      <c r="D49" s="27"/>
      <c r="E49" s="27"/>
      <c r="F49" s="27"/>
      <c r="G49" s="15">
        <f t="shared" si="0"/>
        <v>0</v>
      </c>
      <c r="H49" s="40">
        <f t="shared" si="1"/>
        <v>0</v>
      </c>
      <c r="I49" s="45">
        <f>H49+'60%'!K64</f>
        <v>0</v>
      </c>
      <c r="J49" s="7" t="str">
        <f t="shared" si="2"/>
        <v>Accion Remedial</v>
      </c>
      <c r="K49" s="7"/>
    </row>
    <row r="50" spans="1:11" x14ac:dyDescent="0.25">
      <c r="A50" s="7">
        <v>33</v>
      </c>
      <c r="B50" s="28"/>
      <c r="C50" s="36"/>
      <c r="D50" s="37"/>
      <c r="E50" s="37"/>
      <c r="F50" s="37"/>
      <c r="G50" s="15">
        <f t="shared" si="0"/>
        <v>0</v>
      </c>
      <c r="H50" s="40">
        <f t="shared" si="1"/>
        <v>0</v>
      </c>
      <c r="I50" s="45">
        <f>H50+'60%'!K65</f>
        <v>0</v>
      </c>
      <c r="J50" s="7" t="str">
        <f t="shared" si="2"/>
        <v>Accion Remedial</v>
      </c>
      <c r="K50" s="7"/>
    </row>
    <row r="51" spans="1:11" x14ac:dyDescent="0.25">
      <c r="A51" s="7">
        <v>34</v>
      </c>
      <c r="B51" s="28"/>
      <c r="C51" s="36"/>
      <c r="D51" s="37"/>
      <c r="E51" s="37"/>
      <c r="F51" s="37"/>
      <c r="G51" s="15">
        <f t="shared" si="0"/>
        <v>0</v>
      </c>
      <c r="H51" s="40">
        <f t="shared" si="1"/>
        <v>0</v>
      </c>
      <c r="I51" s="45">
        <f>H51+'60%'!K66</f>
        <v>0</v>
      </c>
      <c r="J51" s="7" t="str">
        <f t="shared" si="2"/>
        <v>Accion Remedial</v>
      </c>
      <c r="K51" s="7"/>
    </row>
    <row r="52" spans="1:11" x14ac:dyDescent="0.25">
      <c r="A52" s="7">
        <v>35</v>
      </c>
      <c r="B52" s="28"/>
      <c r="C52" s="36"/>
      <c r="D52" s="37"/>
      <c r="E52" s="37"/>
      <c r="F52" s="37"/>
      <c r="G52" s="15">
        <f t="shared" si="0"/>
        <v>0</v>
      </c>
      <c r="H52" s="40">
        <f t="shared" si="1"/>
        <v>0</v>
      </c>
      <c r="I52" s="45">
        <f>H52+'60%'!K67</f>
        <v>0</v>
      </c>
      <c r="J52" s="7" t="str">
        <f t="shared" si="2"/>
        <v>Accion Remedial</v>
      </c>
      <c r="K52" s="7"/>
    </row>
    <row r="53" spans="1:11" x14ac:dyDescent="0.25">
      <c r="A53" s="7">
        <v>36</v>
      </c>
      <c r="B53" s="28"/>
      <c r="C53" s="36"/>
      <c r="D53" s="37"/>
      <c r="E53" s="37"/>
      <c r="F53" s="37"/>
      <c r="G53" s="15">
        <f t="shared" si="0"/>
        <v>0</v>
      </c>
      <c r="H53" s="40">
        <f t="shared" si="1"/>
        <v>0</v>
      </c>
      <c r="I53" s="45">
        <f>H53+'60%'!K68</f>
        <v>0</v>
      </c>
      <c r="J53" s="7" t="str">
        <f t="shared" si="2"/>
        <v>Accion Remedial</v>
      </c>
      <c r="K53" s="7"/>
    </row>
    <row r="54" spans="1:11" x14ac:dyDescent="0.25">
      <c r="A54" s="7">
        <v>37</v>
      </c>
      <c r="B54" s="28"/>
      <c r="C54" s="36"/>
      <c r="D54" s="37"/>
      <c r="E54" s="37"/>
      <c r="F54" s="37"/>
      <c r="G54" s="15">
        <f t="shared" si="0"/>
        <v>0</v>
      </c>
      <c r="H54" s="40">
        <f t="shared" si="1"/>
        <v>0</v>
      </c>
      <c r="I54" s="45">
        <f>H54+'60%'!K69</f>
        <v>0</v>
      </c>
      <c r="J54" s="7" t="str">
        <f t="shared" si="2"/>
        <v>Accion Remedial</v>
      </c>
      <c r="K54" s="7"/>
    </row>
    <row r="55" spans="1:11" x14ac:dyDescent="0.25">
      <c r="A55" s="7">
        <v>38</v>
      </c>
      <c r="B55" s="28"/>
      <c r="C55" s="36"/>
      <c r="D55" s="37"/>
      <c r="E55" s="37"/>
      <c r="F55" s="37"/>
      <c r="G55" s="15">
        <f t="shared" si="0"/>
        <v>0</v>
      </c>
      <c r="H55" s="40">
        <f t="shared" si="1"/>
        <v>0</v>
      </c>
      <c r="I55" s="45">
        <f>H55+'60%'!K70</f>
        <v>0</v>
      </c>
      <c r="J55" s="7" t="str">
        <f t="shared" si="2"/>
        <v>Accion Remedial</v>
      </c>
      <c r="K55" s="7"/>
    </row>
    <row r="56" spans="1:11" x14ac:dyDescent="0.25">
      <c r="A56" s="7">
        <v>39</v>
      </c>
      <c r="B56" s="29"/>
      <c r="C56" s="36"/>
      <c r="D56" s="37"/>
      <c r="E56" s="37"/>
      <c r="F56" s="37"/>
      <c r="G56" s="15">
        <f t="shared" si="0"/>
        <v>0</v>
      </c>
      <c r="H56" s="40">
        <f t="shared" si="1"/>
        <v>0</v>
      </c>
      <c r="I56" s="45">
        <f>H56+'60%'!K71</f>
        <v>0</v>
      </c>
      <c r="J56" s="7" t="str">
        <f t="shared" si="2"/>
        <v>Accion Remedial</v>
      </c>
      <c r="K56" s="7"/>
    </row>
    <row r="57" spans="1:11" x14ac:dyDescent="0.25">
      <c r="A57" s="7">
        <v>40</v>
      </c>
      <c r="B57" s="29"/>
      <c r="C57" s="36"/>
      <c r="D57" s="37"/>
      <c r="E57" s="37"/>
      <c r="F57" s="37"/>
      <c r="G57" s="15">
        <f t="shared" si="0"/>
        <v>0</v>
      </c>
      <c r="H57" s="40">
        <f t="shared" si="1"/>
        <v>0</v>
      </c>
      <c r="I57" s="45">
        <f>H57+'60%'!K72</f>
        <v>0</v>
      </c>
      <c r="J57" s="7" t="str">
        <f t="shared" si="2"/>
        <v>Accion Remedial</v>
      </c>
      <c r="K57" s="7"/>
    </row>
  </sheetData>
  <mergeCells count="14">
    <mergeCell ref="C4:H4"/>
    <mergeCell ref="C6:F6"/>
    <mergeCell ref="C8:F8"/>
    <mergeCell ref="C9:F9"/>
    <mergeCell ref="B15:B16"/>
    <mergeCell ref="K15:K17"/>
    <mergeCell ref="I15:I16"/>
    <mergeCell ref="J15:J16"/>
    <mergeCell ref="C7:F7"/>
    <mergeCell ref="D11:E11"/>
    <mergeCell ref="H15:H16"/>
    <mergeCell ref="G15:G16"/>
    <mergeCell ref="G13:H13"/>
    <mergeCell ref="C15:F15"/>
  </mergeCells>
  <phoneticPr fontId="17" type="noConversion"/>
  <pageMargins left="0.70866141732283472" right="0.70866141732283472" top="0.74803149606299213" bottom="0.74803149606299213" header="0.31496062992125984" footer="0.31496062992125984"/>
  <pageSetup scale="49" orientation="portrait" verticalDpi="0" r:id="rId1"/>
  <headerFooter>
    <oddFooter>&amp;LV01/0126&amp;RR-DDA-53</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0000000}">
          <x14:formula1>
            <xm:f>Hoja2!$B$3:$B$5</xm:f>
          </x14:formula1>
          <xm:sqref>D11</xm:sqref>
        </x14:dataValidation>
        <x14:dataValidation type="list" allowBlank="1" showInputMessage="1" showErrorMessage="1" xr:uid="{00000000-0002-0000-0400-000001000000}">
          <x14:formula1>
            <xm:f>Hoja2!$B$25:$B$35</xm:f>
          </x14:formula1>
          <xm:sqref>H6</xm:sqref>
        </x14:dataValidation>
        <x14:dataValidation type="list" allowBlank="1" showInputMessage="1" showErrorMessage="1" xr:uid="{00000000-0002-0000-0400-000002000000}">
          <x14:formula1>
            <xm:f>Hoja2!$D$25:$D$27</xm:f>
          </x14:formula1>
          <xm:sqref>H7</xm:sqref>
        </x14:dataValidation>
        <x14:dataValidation type="list" allowBlank="1" showInputMessage="1" showErrorMessage="1" xr:uid="{00000000-0002-0000-0400-000003000000}">
          <x14:formula1>
            <xm:f>Hoja2!$B$10:$B$22</xm:f>
          </x14:formula1>
          <xm:sqref>C6:F6</xm:sqref>
        </x14:dataValidation>
        <x14:dataValidation type="list" allowBlank="1" showInputMessage="1" showErrorMessage="1" xr:uid="{00000000-0002-0000-0400-000004000000}">
          <x14:formula1>
            <xm:f>Hoja2!$G$3:$G$10</xm:f>
          </x14:formula1>
          <xm:sqref>C8:F8</xm:sqref>
        </x14:dataValidation>
        <x14:dataValidation type="list" allowBlank="1" showInputMessage="1" showErrorMessage="1" xr:uid="{123E9BCD-FA6E-4D04-AEC6-EDDDA63BDA5F}">
          <x14:formula1>
            <xm:f>Hoja2!$B$7:$B$8</xm:f>
          </x14:formula1>
          <xm:sqref>I11</xm:sqref>
        </x14:dataValidation>
        <x14:dataValidation type="list" allowBlank="1" showInputMessage="1" showErrorMessage="1" xr:uid="{B3A00324-B521-4518-AF77-BCB5F073DC51}">
          <x14:formula1>
            <xm:f>Hoja2!$I$5:$I$10</xm:f>
          </x14:formula1>
          <xm:sqref>G11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Hoja3</vt:lpstr>
      <vt:lpstr> UNIDAD II</vt:lpstr>
      <vt:lpstr>60%</vt:lpstr>
      <vt:lpstr>40 %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DireccionPai-Bio</dc:creator>
  <cp:lastModifiedBy>Virginia Guadalupe Jasso García</cp:lastModifiedBy>
  <cp:lastPrinted>2026-01-13T17:55:52Z</cp:lastPrinted>
  <dcterms:created xsi:type="dcterms:W3CDTF">2015-06-12T18:13:29Z</dcterms:created>
  <dcterms:modified xsi:type="dcterms:W3CDTF">2026-01-15T20:09:36Z</dcterms:modified>
</cp:coreProperties>
</file>